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65" yWindow="90" windowWidth="8475" windowHeight="8955" tabRatio="559" activeTab="0"/>
  </bookViews>
  <sheets>
    <sheet name="OBRAZAC A" sheetId="1" r:id="rId1"/>
    <sheet name="Uputstvo za ispunjavanje" sheetId="2" r:id="rId2"/>
    <sheet name="Podaci 1" sheetId="3" state="hidden" r:id="rId3"/>
    <sheet name="PRIMJER ISPUNJENOG OBRASCA" sheetId="4" r:id="rId4"/>
    <sheet name="skupine" sheetId="5" r:id="rId5"/>
    <sheet name="Podaci 2" sheetId="6" state="hidden" r:id="rId6"/>
  </sheets>
  <externalReferences>
    <externalReference r:id="rId9"/>
  </externalReferences>
  <definedNames>
    <definedName name="A1SPORT">'Podaci 2'!#REF!</definedName>
    <definedName name="allsports">'Podaci 2'!#REF!</definedName>
    <definedName name="ATLETIKA">'Podaci 2'!$F$10:$F$22</definedName>
    <definedName name="disc2">'Podaci 2'!$D$25:$D$27</definedName>
    <definedName name="disciplina1">'Podaci 2'!$E$8:$E$22</definedName>
    <definedName name="disciplina2">'Podaci 2'!$D$25:$D$27</definedName>
    <definedName name="gsm">'Podaci 2'!$H$14:$H$18</definedName>
    <definedName name="LISTA">'Podaci 1'!$C$2:$C$1296</definedName>
    <definedName name="mob">'Podaci 2'!$H$14:$H$18</definedName>
    <definedName name="_xlnm.Print_Area" localSheetId="0">'OBRAZAC A'!$A$1:$K$44</definedName>
    <definedName name="_xlnm.Print_Area" localSheetId="3">'PRIMJER ISPUNJENOG OBRASCA'!$A$1:$K$41</definedName>
    <definedName name="SKUPINE">'Podaci 2'!$D$16:$D$21</definedName>
    <definedName name="SPOL">'Podaci 2'!$A$2:$A$3</definedName>
    <definedName name="SPORT">'Podaci 2'!$D$10:$D$11</definedName>
    <definedName name="sportk">'Podaci 2'!#REF!</definedName>
    <definedName name="SPORTOVI2">'Podaci 2'!$F$10:$F$28</definedName>
    <definedName name="SVE">'Podaci 1'!$C$2:$J$1295</definedName>
    <definedName name="SVISPORTOVI">'Podaci 2'!$G$1:$G$37</definedName>
    <definedName name="SVISPORTOVI2">'Podaci 2'!$G$1:$G$37</definedName>
    <definedName name="svisportovi3">'Podaci 2'!$G$2:$G$37</definedName>
    <definedName name="svisportovi4">'Podaci 2'!$G$2:$G$37</definedName>
    <definedName name="TABLICA">#REF!</definedName>
    <definedName name="TIP">'Podaci 2'!$F$5:$F$5</definedName>
    <definedName name="tip2">'Podaci 2'!$F$2:$F$5</definedName>
    <definedName name="tiptop" localSheetId="3">'PRIMJER ISPUNJENOG OBRASCA'!$C$11</definedName>
    <definedName name="tiptop">'OBRAZAC A'!$C$11</definedName>
    <definedName name="ZUP">'[1]ŽUPANIJE'!$A$1:$A$21</definedName>
  </definedNames>
  <calcPr fullCalcOnLoad="1"/>
</workbook>
</file>

<file path=xl/comments1.xml><?xml version="1.0" encoding="utf-8"?>
<comments xmlns="http://schemas.openxmlformats.org/spreadsheetml/2006/main">
  <authors>
    <author>Goran Jukić</author>
  </authors>
  <commentList>
    <comment ref="B2" authorId="0">
      <text>
        <r>
          <rPr>
            <b/>
            <sz val="16"/>
            <rFont val="Tahoma"/>
            <family val="2"/>
          </rPr>
          <t>Kliknite na polje i iz padajućeg menija i izaberite svoju školu.</t>
        </r>
      </text>
    </comment>
    <comment ref="G3" authorId="0">
      <text>
        <r>
          <rPr>
            <b/>
            <sz val="12"/>
            <rFont val="Tahoma"/>
            <family val="2"/>
          </rPr>
          <t>Upišite broj telefona s predbrojem grada bez ikakvih razmaka. Npr.:
020123456</t>
        </r>
        <r>
          <rPr>
            <b/>
            <sz val="8"/>
            <rFont val="Tahoma"/>
            <family val="2"/>
          </rPr>
          <t xml:space="preserve">
</t>
        </r>
        <r>
          <rPr>
            <sz val="8"/>
            <rFont val="Tahoma"/>
            <family val="2"/>
          </rPr>
          <t xml:space="preserve">
</t>
        </r>
      </text>
    </comment>
    <comment ref="H12" authorId="0">
      <text>
        <r>
          <rPr>
            <b/>
            <sz val="14"/>
            <rFont val="Tahoma"/>
            <family val="2"/>
          </rPr>
          <t>Ovdje upišite matični broj koji se nalazi u MATIČNOJ KNJIZI škole. Taj broj nalazi se i u učeničkoj knjižici.</t>
        </r>
        <r>
          <rPr>
            <sz val="8"/>
            <rFont val="Tahoma"/>
            <family val="2"/>
          </rPr>
          <t xml:space="preserve">
</t>
        </r>
      </text>
    </comment>
    <comment ref="G12" authorId="0">
      <text>
        <r>
          <rPr>
            <b/>
            <sz val="12"/>
            <rFont val="Tahoma"/>
            <family val="2"/>
          </rPr>
          <t>Izaberite spol iz padajućeg izbornika.</t>
        </r>
        <r>
          <rPr>
            <sz val="8"/>
            <rFont val="Tahoma"/>
            <family val="2"/>
          </rPr>
          <t xml:space="preserve">
</t>
        </r>
      </text>
    </comment>
    <comment ref="G9" authorId="0">
      <text>
        <r>
          <rPr>
            <b/>
            <sz val="12"/>
            <rFont val="Tahoma"/>
            <family val="2"/>
          </rPr>
          <t>Iz padajućeg izbornika
izaberite pozivni broj mreže</t>
        </r>
        <r>
          <rPr>
            <sz val="8"/>
            <rFont val="Tahoma"/>
            <family val="2"/>
          </rPr>
          <t xml:space="preserve">
</t>
        </r>
      </text>
    </comment>
    <comment ref="C7" authorId="0">
      <text>
        <r>
          <rPr>
            <b/>
            <sz val="12"/>
            <rFont val="Tahoma"/>
            <family val="2"/>
          </rPr>
          <t>Upišite ime školskog športskog društva (bez navodnika)</t>
        </r>
        <r>
          <rPr>
            <sz val="8"/>
            <rFont val="Tahoma"/>
            <family val="2"/>
          </rPr>
          <t xml:space="preserve">
</t>
        </r>
      </text>
    </comment>
    <comment ref="C11" authorId="0">
      <text>
        <r>
          <rPr>
            <sz val="12"/>
            <rFont val="Tahoma"/>
            <family val="2"/>
          </rPr>
          <t xml:space="preserve">Kod prijave ekipa za poluzavršno natjecanje izaberite iz padajućeg izbornika </t>
        </r>
        <r>
          <rPr>
            <sz val="12"/>
            <color indexed="48"/>
            <rFont val="Tahoma"/>
            <family val="2"/>
          </rPr>
          <t>POLUZAVRŠNO NATJECANJE.</t>
        </r>
        <r>
          <rPr>
            <sz val="12"/>
            <rFont val="Tahoma"/>
            <family val="2"/>
          </rPr>
          <t xml:space="preserve">
Ako prijavljujte ekipu za završnicu Državnog prvenstva iz padajućeg izbornika birajte </t>
        </r>
        <r>
          <rPr>
            <sz val="12"/>
            <color indexed="10"/>
            <rFont val="Tahoma"/>
            <family val="2"/>
          </rPr>
          <t>ZAVRŠNICA DP-a</t>
        </r>
        <r>
          <rPr>
            <sz val="8"/>
            <rFont val="Tahoma"/>
            <family val="2"/>
          </rPr>
          <t xml:space="preserve">
</t>
        </r>
      </text>
    </comment>
    <comment ref="I12" authorId="0">
      <text>
        <r>
          <rPr>
            <b/>
            <sz val="14"/>
            <rFont val="Tahoma"/>
            <family val="2"/>
          </rPr>
          <t xml:space="preserve">Pod Disciplina 1 i Disciplina 2 podatke upisuju isključivo oni voditelji ekipa koji prijavljuju nastup u ATLETICI ili PLIVANJU.
Voditelji ekipe koje prijavljuju učenike za  druge sportove u ove dvije kolone NE
upisuju ništa.
OPREZ: U jednoj disciplini moguće je prijaviti najviše dva učenika. Prijevite li više od dva učenika s istom disciplinom sve će se ćelije zacrniti.
</t>
        </r>
      </text>
    </comment>
    <comment ref="B12" authorId="0">
      <text>
        <r>
          <rPr>
            <b/>
            <sz val="12"/>
            <rFont val="Tahoma"/>
            <family val="2"/>
          </rPr>
          <t xml:space="preserve">Podatke o imenu i prezimenu upišite VELIKIM SLOVIMA
</t>
        </r>
        <r>
          <rPr>
            <sz val="8"/>
            <rFont val="Tahoma"/>
            <family val="2"/>
          </rPr>
          <t xml:space="preserve">
</t>
        </r>
      </text>
    </comment>
    <comment ref="C8" authorId="0">
      <text>
        <r>
          <rPr>
            <b/>
            <sz val="12"/>
            <rFont val="Tahoma"/>
            <family val="2"/>
          </rPr>
          <t>Izaberite sport iz padajućeg izbornika</t>
        </r>
        <r>
          <rPr>
            <sz val="12"/>
            <rFont val="Tahoma"/>
            <family val="2"/>
          </rPr>
          <t xml:space="preserve">
</t>
        </r>
      </text>
    </comment>
    <comment ref="I11" authorId="0">
      <text>
        <r>
          <rPr>
            <b/>
            <sz val="12"/>
            <rFont val="Tahoma"/>
            <family val="2"/>
          </rPr>
          <t xml:space="preserve">Upišute Mjesto, i datum održavnja natjecanja.
Primjer: </t>
        </r>
        <r>
          <rPr>
            <b/>
            <sz val="12"/>
            <color indexed="10"/>
            <rFont val="Tahoma"/>
            <family val="2"/>
          </rPr>
          <t>Rovinj, 15.4.2010.</t>
        </r>
      </text>
    </comment>
  </commentList>
</comments>
</file>

<file path=xl/comments4.xml><?xml version="1.0" encoding="utf-8"?>
<comments xmlns="http://schemas.openxmlformats.org/spreadsheetml/2006/main">
  <authors>
    <author>Goran Jukić</author>
  </authors>
  <commentList>
    <comment ref="B2" authorId="0">
      <text>
        <r>
          <rPr>
            <b/>
            <sz val="16"/>
            <rFont val="Tahoma"/>
            <family val="2"/>
          </rPr>
          <t>Kliknite na polje i iz padajućeg menija i izaberite svoju školu.</t>
        </r>
      </text>
    </comment>
    <comment ref="G3" authorId="0">
      <text>
        <r>
          <rPr>
            <b/>
            <sz val="12"/>
            <rFont val="Tahoma"/>
            <family val="2"/>
          </rPr>
          <t>Upišite broj telefona s predbrojem grada bez ikakvih razmaka. Npr.:
020123456</t>
        </r>
        <r>
          <rPr>
            <b/>
            <sz val="8"/>
            <rFont val="Tahoma"/>
            <family val="2"/>
          </rPr>
          <t xml:space="preserve">
</t>
        </r>
        <r>
          <rPr>
            <sz val="8"/>
            <rFont val="Tahoma"/>
            <family val="2"/>
          </rPr>
          <t xml:space="preserve">
</t>
        </r>
      </text>
    </comment>
    <comment ref="H12" authorId="0">
      <text>
        <r>
          <rPr>
            <b/>
            <sz val="14"/>
            <rFont val="Tahoma"/>
            <family val="2"/>
          </rPr>
          <t>Ovdje upišite matični broj koji se nalazi u MATIČNOJ KNJIZI škole. Taj broj nalazi se i u učeničkoj knjižici.</t>
        </r>
        <r>
          <rPr>
            <sz val="8"/>
            <rFont val="Tahoma"/>
            <family val="2"/>
          </rPr>
          <t xml:space="preserve">
</t>
        </r>
      </text>
    </comment>
    <comment ref="G12" authorId="0">
      <text>
        <r>
          <rPr>
            <b/>
            <sz val="12"/>
            <rFont val="Tahoma"/>
            <family val="2"/>
          </rPr>
          <t>Izaberite spol iz padajućeg izbornika.</t>
        </r>
        <r>
          <rPr>
            <sz val="8"/>
            <rFont val="Tahoma"/>
            <family val="2"/>
          </rPr>
          <t xml:space="preserve">
</t>
        </r>
      </text>
    </comment>
    <comment ref="G9" authorId="0">
      <text>
        <r>
          <rPr>
            <b/>
            <sz val="12"/>
            <rFont val="Tahoma"/>
            <family val="2"/>
          </rPr>
          <t>Iz padajućeg izbornika
izaberite pozivni broj mreže</t>
        </r>
        <r>
          <rPr>
            <sz val="8"/>
            <rFont val="Tahoma"/>
            <family val="2"/>
          </rPr>
          <t xml:space="preserve">
</t>
        </r>
      </text>
    </comment>
    <comment ref="C7" authorId="0">
      <text>
        <r>
          <rPr>
            <b/>
            <sz val="12"/>
            <rFont val="Tahoma"/>
            <family val="2"/>
          </rPr>
          <t>Upišite ime školskog športskog društva (bez navodnika)</t>
        </r>
        <r>
          <rPr>
            <sz val="8"/>
            <rFont val="Tahoma"/>
            <family val="2"/>
          </rPr>
          <t xml:space="preserve">
</t>
        </r>
      </text>
    </comment>
    <comment ref="C11" authorId="0">
      <text>
        <r>
          <rPr>
            <sz val="12"/>
            <rFont val="Tahoma"/>
            <family val="2"/>
          </rPr>
          <t xml:space="preserve">Kod prijave ekipa za poluzavršno natjecanje izaberite iz padajućeg izbornika </t>
        </r>
        <r>
          <rPr>
            <sz val="12"/>
            <color indexed="48"/>
            <rFont val="Tahoma"/>
            <family val="2"/>
          </rPr>
          <t>POLUZAVRŠNO NATJECANJE.</t>
        </r>
        <r>
          <rPr>
            <sz val="12"/>
            <rFont val="Tahoma"/>
            <family val="2"/>
          </rPr>
          <t xml:space="preserve">
Ako prijavljujte ekipu za završnicu Državnog prvenstva iz padajućeg izbornika birajte </t>
        </r>
        <r>
          <rPr>
            <sz val="12"/>
            <color indexed="10"/>
            <rFont val="Tahoma"/>
            <family val="2"/>
          </rPr>
          <t>ZAVRŠNICA DP-a</t>
        </r>
        <r>
          <rPr>
            <sz val="8"/>
            <rFont val="Tahoma"/>
            <family val="2"/>
          </rPr>
          <t xml:space="preserve">
</t>
        </r>
      </text>
    </comment>
    <comment ref="I12" authorId="0">
      <text>
        <r>
          <rPr>
            <b/>
            <sz val="14"/>
            <rFont val="Tahoma"/>
            <family val="2"/>
          </rPr>
          <t xml:space="preserve">Pod Disciplina 1 i Disciplina 2 podatke upisuju isključivo oni voditelji ekipa koji prijavljuju nastup u ATLETICI ili PLIVANJU.
Voditelji ekipe koje prijavljuju učenike za  druge sportove u ove dvije kolone NE
upisuju ništa.
</t>
        </r>
      </text>
    </comment>
    <comment ref="B12" authorId="0">
      <text>
        <r>
          <rPr>
            <b/>
            <sz val="12"/>
            <rFont val="Tahoma"/>
            <family val="2"/>
          </rPr>
          <t xml:space="preserve">Podatke o imenu i prezimenu upišite VELIKIM SLOVIMA
</t>
        </r>
        <r>
          <rPr>
            <sz val="8"/>
            <rFont val="Tahoma"/>
            <family val="2"/>
          </rPr>
          <t xml:space="preserve">
</t>
        </r>
      </text>
    </comment>
    <comment ref="C8" authorId="0">
      <text>
        <r>
          <rPr>
            <b/>
            <sz val="12"/>
            <rFont val="Tahoma"/>
            <family val="2"/>
          </rPr>
          <t>Izaberite sport iz padajućeg izbornika</t>
        </r>
        <r>
          <rPr>
            <sz val="12"/>
            <rFont val="Tahoma"/>
            <family val="2"/>
          </rPr>
          <t xml:space="preserve">
</t>
        </r>
      </text>
    </comment>
    <comment ref="C9" authorId="0">
      <text>
        <r>
          <rPr>
            <b/>
            <sz val="12"/>
            <rFont val="Tahoma"/>
            <family val="2"/>
          </rPr>
          <t>Upišite skupinu kojoj pripada vaša županija. Ako ne znate u koju skupinu pripadate, provjerite u listu "skupine".</t>
        </r>
        <r>
          <rPr>
            <b/>
            <sz val="8"/>
            <rFont val="Tahoma"/>
            <family val="2"/>
          </rPr>
          <t xml:space="preserve">
</t>
        </r>
        <r>
          <rPr>
            <sz val="8"/>
            <rFont val="Tahoma"/>
            <family val="2"/>
          </rPr>
          <t xml:space="preserve">
</t>
        </r>
      </text>
    </comment>
    <comment ref="I11" authorId="0">
      <text>
        <r>
          <rPr>
            <b/>
            <sz val="12"/>
            <rFont val="Tahoma"/>
            <family val="2"/>
          </rPr>
          <t xml:space="preserve">Upišute Mjesto, i datum održavnja natjecanja.
Primjer: </t>
        </r>
        <r>
          <rPr>
            <b/>
            <sz val="12"/>
            <color indexed="10"/>
            <rFont val="Tahoma"/>
            <family val="2"/>
          </rPr>
          <t>Rovinj, 15.4.2010.</t>
        </r>
      </text>
    </comment>
  </commentList>
</comments>
</file>

<file path=xl/sharedStrings.xml><?xml version="1.0" encoding="utf-8"?>
<sst xmlns="http://schemas.openxmlformats.org/spreadsheetml/2006/main" count="10665" uniqueCount="7037">
  <si>
    <t>18-072-001</t>
  </si>
  <si>
    <t>18-072-002</t>
  </si>
  <si>
    <t>18-072-003</t>
  </si>
  <si>
    <t>18-479-001</t>
  </si>
  <si>
    <t>18-484-001</t>
  </si>
  <si>
    <t>18-485-001</t>
  </si>
  <si>
    <t>18-485-002</t>
  </si>
  <si>
    <t>18-486-001</t>
  </si>
  <si>
    <t>18-490-001</t>
  </si>
  <si>
    <t>18-491-001</t>
  </si>
  <si>
    <t>18-491-002</t>
  </si>
  <si>
    <t>18-491-003</t>
  </si>
  <si>
    <t>18-492-001</t>
  </si>
  <si>
    <t>18-494-001</t>
  </si>
  <si>
    <t>18-495-001</t>
  </si>
  <si>
    <t>18-495-002</t>
  </si>
  <si>
    <t>18-496-001</t>
  </si>
  <si>
    <t>18-499-001</t>
  </si>
  <si>
    <t>18-499-002</t>
  </si>
  <si>
    <t>18-501-001</t>
  </si>
  <si>
    <t>18-501-002</t>
  </si>
  <si>
    <t>18-502-001</t>
  </si>
  <si>
    <t>18-504-001</t>
  </si>
  <si>
    <t>18-504-002</t>
  </si>
  <si>
    <t>18-505-001</t>
  </si>
  <si>
    <t>Ni pod kojim uvjetime NEMOJTE brisati listove (sheets) jer se u njima nalaze podaci koji su bitni za ispravno funkcioniranje obrasca.</t>
  </si>
  <si>
    <t>Da bi upisali podatke o školi trebate mišem kliknuti na ćeliju ispod ove. Tada će se na DESNOM rubu ćelije pojaviti mala strelica. Nakon što kliknete na strelicu pojavit će se padajući izbornik. Na popisu pronađite Vašu školu i kliknite. Ostali podaci sami će se ispuniti. Sve ostale savjete potražite u listu (sheet) "Uputstvo za ispunjavanje".</t>
  </si>
  <si>
    <t>MJESTO I DATUM ODRŽAVANJA</t>
  </si>
  <si>
    <t>7A</t>
  </si>
  <si>
    <t>7B</t>
  </si>
  <si>
    <t>Potpis ravnatelja i liječnika kao i žigovi moraju biti napisani i otisnuti na originalu OBRASCA koje voditelj nosi sa sobom na natjecanje (poluzavršno ili završnicu DP-a)</t>
  </si>
  <si>
    <t>Natrag na Uputstvo</t>
  </si>
  <si>
    <t>Ako se dogodi da uništite obrazac, preuzmite novi s internetske stranice HŠŠS-a.</t>
  </si>
  <si>
    <r>
      <t xml:space="preserve">Ispunjen(e) obrazac za </t>
    </r>
    <r>
      <rPr>
        <sz val="10"/>
        <color indexed="10"/>
        <rFont val="Arial"/>
        <family val="2"/>
      </rPr>
      <t>poluzavršno natjecanje</t>
    </r>
    <r>
      <rPr>
        <sz val="10"/>
        <rFont val="Arial"/>
        <family val="0"/>
      </rPr>
      <t xml:space="preserve"> NE ŠALJITE u HŠŠS, već ga otisnite ovjerite kod ravnatelja i liječnika i ponesite sa sobom na natjecanje. </t>
    </r>
  </si>
  <si>
    <t>Pomoć kod ispunjavanja OBRASCA A možete dobiti na telefonu 01 6126142 u radno vrijeme i 099 2226363 u pristojno vrijeme izvan radnog vremena.</t>
  </si>
  <si>
    <t>18-068-502</t>
  </si>
  <si>
    <t>18-069-501</t>
  </si>
  <si>
    <t>18-069-502</t>
  </si>
  <si>
    <t>18-069-503</t>
  </si>
  <si>
    <t>TALIJANSKA SREDNJA ŠKOLA DANTE ALIGHIERI, PULA - SCUOLA MEDIA SUPERIORE ITALIANA DANTE ALIGHIERI, POLA</t>
  </si>
  <si>
    <t>18-069-505</t>
  </si>
  <si>
    <t>18-069-506</t>
  </si>
  <si>
    <t>18-069-507</t>
  </si>
  <si>
    <t>TEHNIČKA ŠKOLA PULA</t>
  </si>
  <si>
    <t>18-069-508</t>
  </si>
  <si>
    <t>18-069-509</t>
  </si>
  <si>
    <t>18-069-513</t>
  </si>
  <si>
    <t>18-069-515</t>
  </si>
  <si>
    <t>Piškorevci</t>
  </si>
  <si>
    <t>Našice</t>
  </si>
  <si>
    <t>Breznica Našička</t>
  </si>
  <si>
    <t>Osijek</t>
  </si>
  <si>
    <t>Tenja</t>
  </si>
  <si>
    <t>Josipovac</t>
  </si>
  <si>
    <t>Podatke u kolonama označene s "ATLETIKA / PLIVANJE DISCIPLINA 1" i "ATLETIKA / PLIVANJE  (ŠTAFETA)" popunjavaju samo oni voditelji koji prijavlju učenike koji se natječu u PLIVANJU i/ili ATLETICI. Ostali koji prijavljuju sportove koji nisu PLIVANJE i ATLETIKA te dvije kolone ostavljaju PRAZNE.</t>
  </si>
  <si>
    <t xml:space="preserve">Imajte na umu da se temeljem Posebnih odredbi za Atletiku i Plivanje pri izboru disciplina morate rukovoditi sljedećim: kod atletike u jednoj disciplini možete prijaviti najviše DVA učenika, a da kod prijave u štafetu učenik istodobno ne smije biti prijavljen u disciplinama 600, 800 ili 1000 metera. Kada pod Disciplina 1 izaberete 600, 800 ili 1000m u koloni Štafete ćelija će se zacrniti. Ako u koloni Disciplina 1 izaberete više od dvije discipline sva će se polja zacrniti. Kliknite Undo ili izbrišite  treću disciplinu. </t>
  </si>
  <si>
    <t>08-013-001</t>
  </si>
  <si>
    <t>08-013-002</t>
  </si>
  <si>
    <t>08-042-001</t>
  </si>
  <si>
    <t>08-048-001</t>
  </si>
  <si>
    <t>08-058-002</t>
  </si>
  <si>
    <t>08-070-001</t>
  </si>
  <si>
    <t>08-071-001</t>
  </si>
  <si>
    <t>08-071-002</t>
  </si>
  <si>
    <t>08-071-003</t>
  </si>
  <si>
    <t>08-071-005</t>
  </si>
  <si>
    <t>08-071-006</t>
  </si>
  <si>
    <t>08-071-007</t>
  </si>
  <si>
    <t>08-071-008</t>
  </si>
  <si>
    <t>08-071-009</t>
  </si>
  <si>
    <t>08-071-011</t>
  </si>
  <si>
    <t>08-071-012</t>
  </si>
  <si>
    <t>08-071-013</t>
  </si>
  <si>
    <t>08-071-014</t>
  </si>
  <si>
    <t>08-071-015</t>
  </si>
  <si>
    <t>08-071-016</t>
  </si>
  <si>
    <t>08-071-017</t>
  </si>
  <si>
    <t>08-071-018</t>
  </si>
  <si>
    <t>08-071-019</t>
  </si>
  <si>
    <t>08-071-020</t>
  </si>
  <si>
    <t>08-071-021</t>
  </si>
  <si>
    <t>08-071-022</t>
  </si>
  <si>
    <t>08-071-023</t>
  </si>
  <si>
    <t>08-071-024</t>
  </si>
  <si>
    <t>08-071-025</t>
  </si>
  <si>
    <t>08-071-029</t>
  </si>
  <si>
    <t>08-071-031</t>
  </si>
  <si>
    <t>08-095-001</t>
  </si>
  <si>
    <t>19-511-001</t>
  </si>
  <si>
    <t>19-512-001</t>
  </si>
  <si>
    <t>19-513-001</t>
  </si>
  <si>
    <t>19-514-001</t>
  </si>
  <si>
    <t>19-517-001</t>
  </si>
  <si>
    <t>TIP</t>
  </si>
  <si>
    <t>01-020-501</t>
  </si>
  <si>
    <t>01-032-501</t>
  </si>
  <si>
    <t>SREDNJA ŠKOLA JASTREBARSKO</t>
  </si>
  <si>
    <t>01-033-501</t>
  </si>
  <si>
    <t>EKONOMSKA, TRGOVAČKA I UGOSTITELJSKA ŠKOLA</t>
  </si>
  <si>
    <t>01-073-501</t>
  </si>
  <si>
    <t>GIMNAZIJA ANTUNA GUSTAVA MATOŠA</t>
  </si>
  <si>
    <t>01-073-502</t>
  </si>
  <si>
    <t>SREDNJA STRUKOVNA ŠKOLA</t>
  </si>
  <si>
    <t>01-073-503</t>
  </si>
  <si>
    <t>01-087-501</t>
  </si>
  <si>
    <t>GIMNAZIJA VELIKA GORICA</t>
  </si>
  <si>
    <t>01-087-502</t>
  </si>
  <si>
    <t>SREDNJA STRUKOVNA ŠKOLA VELIKA GORICA</t>
  </si>
  <si>
    <t>01-087-503</t>
  </si>
  <si>
    <t>01-087-504</t>
  </si>
  <si>
    <t>SREDNJA ŠKOLA VRBOVEC</t>
  </si>
  <si>
    <t>01-094-501</t>
  </si>
  <si>
    <t>01-108-501</t>
  </si>
  <si>
    <t>01-109-501</t>
  </si>
  <si>
    <t>SREDNJA ŠKOLA KRAPINA</t>
  </si>
  <si>
    <t>OSNOVNA ŠKOLA KULA NORINSKA</t>
  </si>
  <si>
    <t>OŠ</t>
  </si>
  <si>
    <t>SŠ</t>
  </si>
  <si>
    <t>ŽUPANIJA:</t>
  </si>
  <si>
    <t>R.BR.</t>
  </si>
  <si>
    <t>IME</t>
  </si>
  <si>
    <t>PREZIME</t>
  </si>
  <si>
    <t>RAZRED</t>
  </si>
  <si>
    <t>IME:</t>
  </si>
  <si>
    <t>PREZIME:</t>
  </si>
  <si>
    <t>BROJ MOBITELA:</t>
  </si>
  <si>
    <t>GRAD:</t>
  </si>
  <si>
    <t>IME ŠKOLE:</t>
  </si>
  <si>
    <t>TELEFON:</t>
  </si>
  <si>
    <t>FAKS:</t>
  </si>
  <si>
    <t>EMAIL:</t>
  </si>
  <si>
    <t>OŠ/SŠ:</t>
  </si>
  <si>
    <t>Dugo Selo</t>
  </si>
  <si>
    <t>Ivanić-Grad</t>
  </si>
  <si>
    <t>OSNOVNA ŠKOLA ĐURE DEŽELIĆA IVANIĆ GRAD</t>
  </si>
  <si>
    <t>Graberje Ivaničko</t>
  </si>
  <si>
    <t>OSNOVNA ŠKOLA JOSIPA BADALIĆA GRABERJE IVANIĆKO</t>
  </si>
  <si>
    <t>Posavski Bregi</t>
  </si>
  <si>
    <t>Jastrebarsko</t>
  </si>
  <si>
    <t>Samobor</t>
  </si>
  <si>
    <t>OSNOVNA ŠKOLA BOGUMILA TONIJA</t>
  </si>
  <si>
    <t>OSNOVNA ŠKOLA MIHAELA ŠILOBODA</t>
  </si>
  <si>
    <t>OSNOVNA ŠKOLA SAMOBOR</t>
  </si>
  <si>
    <t>Bregana</t>
  </si>
  <si>
    <t>OSNOVNA ŠKOLA MILANA LANGA</t>
  </si>
  <si>
    <t>OSNOVNA ŠKOLA RUDE</t>
  </si>
  <si>
    <t>Velika Gorica</t>
  </si>
  <si>
    <t>OSNOVNA ŠKOLA EUGENA KVATERNIKA</t>
  </si>
  <si>
    <t>OSNOVNA ŠKOLA JURJA HABDELIĆA</t>
  </si>
  <si>
    <t>Vukovina</t>
  </si>
  <si>
    <t>Velika Mlaka</t>
  </si>
  <si>
    <t>Vrbovec</t>
  </si>
  <si>
    <t>I. OSNOVNA ŠKOLA VRBOVEC</t>
  </si>
  <si>
    <t>II. OSNOVNA ŠKOLA VRBOVEC</t>
  </si>
  <si>
    <t>Zaprešić</t>
  </si>
  <si>
    <t>14-407-001</t>
  </si>
  <si>
    <t>14-411-001</t>
  </si>
  <si>
    <t>14-411-002</t>
  </si>
  <si>
    <t>14-412-001</t>
  </si>
  <si>
    <t>14-485-001</t>
  </si>
  <si>
    <t>15-017-001</t>
  </si>
  <si>
    <t>15-036-001</t>
  </si>
  <si>
    <t>15-036-002</t>
  </si>
  <si>
    <t>15-081-001</t>
  </si>
  <si>
    <t>15-081-002</t>
  </si>
  <si>
    <t>19-018-001</t>
  </si>
  <si>
    <t>19-018-002</t>
  </si>
  <si>
    <t>19-018-003</t>
  </si>
  <si>
    <t>19-018-004</t>
  </si>
  <si>
    <t>19-018-005</t>
  </si>
  <si>
    <t>19-018-009</t>
  </si>
  <si>
    <t>19-038-001</t>
  </si>
  <si>
    <t>19-038-002</t>
  </si>
  <si>
    <t>19-045-001</t>
  </si>
  <si>
    <t>19-049-001</t>
  </si>
  <si>
    <t>19-049-002</t>
  </si>
  <si>
    <t>Lug</t>
  </si>
  <si>
    <t>Draž</t>
  </si>
  <si>
    <t>Darda</t>
  </si>
  <si>
    <t>Belišće</t>
  </si>
  <si>
    <t>Bizovac</t>
  </si>
  <si>
    <t>Čepin</t>
  </si>
  <si>
    <t>Ernestinovo</t>
  </si>
  <si>
    <t>Gorjani</t>
  </si>
  <si>
    <t>Punitovci</t>
  </si>
  <si>
    <t>Drenje</t>
  </si>
  <si>
    <t>Koška</t>
  </si>
  <si>
    <t>Petrijevci</t>
  </si>
  <si>
    <t>Trnava</t>
  </si>
  <si>
    <t>Semeljci</t>
  </si>
  <si>
    <t>Strizivojna</t>
  </si>
  <si>
    <t>Levanjska Varoš</t>
  </si>
  <si>
    <t>Vuka</t>
  </si>
  <si>
    <t>Vladislavci</t>
  </si>
  <si>
    <t>Viškovci</t>
  </si>
  <si>
    <t>OSNOVNA ŠKOLA LUKA BOTIĆ</t>
  </si>
  <si>
    <t>Magadenovac</t>
  </si>
  <si>
    <t>Dalj</t>
  </si>
  <si>
    <t>Bijelo Brdo</t>
  </si>
  <si>
    <t>Antunovac</t>
  </si>
  <si>
    <t>Viljevo</t>
  </si>
  <si>
    <t>Drniš</t>
  </si>
  <si>
    <t>OSNOVNA ŠKOLA ANTUNA MIHANOVIĆA PETROPOLJSKOG</t>
  </si>
  <si>
    <t>Knin</t>
  </si>
  <si>
    <t>OSNOVNA ŠKOLA DOMOVINSKE ZAHVALNOSTI</t>
  </si>
  <si>
    <t>OSNOVNA ŠKOLA FAUSTA VRANČIĆA</t>
  </si>
  <si>
    <t>Dubrovnik</t>
  </si>
  <si>
    <t>Orašac</t>
  </si>
  <si>
    <t>OSNOVNA ŠKOLA ANTUNA MASLE - ORAŠAC</t>
  </si>
  <si>
    <t>Mokošica</t>
  </si>
  <si>
    <t>Korčula</t>
  </si>
  <si>
    <t>Žrnovo</t>
  </si>
  <si>
    <t>Lastovo</t>
  </si>
  <si>
    <t>OSNOVNA ŠKOLA "BRAĆA GLUMAC"</t>
  </si>
  <si>
    <t>Metković</t>
  </si>
  <si>
    <t>OSNOVNA ŠKOLA STJEPANA RADIĆA</t>
  </si>
  <si>
    <t>Ploče</t>
  </si>
  <si>
    <t>Staševica</t>
  </si>
  <si>
    <t>Komin (Dalmacija)</t>
  </si>
  <si>
    <t>OSNOVNA ŠKOLA IVO DUGANDŽIĆ-MIŠIĆ</t>
  </si>
  <si>
    <t>Cavtat</t>
  </si>
  <si>
    <t>OSNOVNA ŠKOLA CAVTAT</t>
  </si>
  <si>
    <t>Gruda</t>
  </si>
  <si>
    <t>OSNOVNA ŠKOLA GRUDA</t>
  </si>
  <si>
    <t>Ston</t>
  </si>
  <si>
    <t>Janjina</t>
  </si>
  <si>
    <t>Orebić</t>
  </si>
  <si>
    <t>Babino Polje</t>
  </si>
  <si>
    <t>Blato</t>
  </si>
  <si>
    <t>OSNOVNA ŠKOLA BLATO</t>
  </si>
  <si>
    <t>Opuzen</t>
  </si>
  <si>
    <t>OSNOVNA ŠKOLA OPUZEN</t>
  </si>
  <si>
    <t>Kula Norinska</t>
  </si>
  <si>
    <t>TIP NATJECANJA:</t>
  </si>
  <si>
    <t>POLUZAVRŠNO NATJECANJE</t>
  </si>
  <si>
    <r>
      <t>ATLETIKA / PLIVANJE</t>
    </r>
    <r>
      <rPr>
        <b/>
        <sz val="10"/>
        <rFont val="Arial"/>
        <family val="2"/>
      </rPr>
      <t xml:space="preserve">  DISCIPLINA </t>
    </r>
    <r>
      <rPr>
        <sz val="14"/>
        <color indexed="10"/>
        <rFont val="Arial"/>
        <family val="2"/>
      </rPr>
      <t>1</t>
    </r>
  </si>
  <si>
    <t>Badminton (m)-OŠ</t>
  </si>
  <si>
    <t>Badminton (ž)-OŠ</t>
  </si>
  <si>
    <t>Badminton (m)-SŠ</t>
  </si>
  <si>
    <t>Badminton (ž)-SŠ</t>
  </si>
  <si>
    <t>Gimnastika (m)-OŠ</t>
  </si>
  <si>
    <t>Gimnastika (ž)-OŠ</t>
  </si>
  <si>
    <t>Košarka (m)-OŠ</t>
  </si>
  <si>
    <t>Košarka (ž)-OŠ</t>
  </si>
  <si>
    <t>Košarka (m)-OŠ - 5. i 6.</t>
  </si>
  <si>
    <t>Košarka (ž)-OŠ - 5. i 6.</t>
  </si>
  <si>
    <t>Košarka (m)-SŠ</t>
  </si>
  <si>
    <t>Košarka (ž)-SŠ</t>
  </si>
  <si>
    <t>Kros (m)-OŠ</t>
  </si>
  <si>
    <t>Kros (ž)-OŠ</t>
  </si>
  <si>
    <t>Kros (m)-SŠ</t>
  </si>
  <si>
    <t>Kros (ž)-SŠ</t>
  </si>
  <si>
    <t>Mali nogomet (m)-OŠ</t>
  </si>
  <si>
    <t>Mali nogomet (m)-OŠ- 5.i 6.</t>
  </si>
  <si>
    <t>Mali nogomet (m)-SŠ</t>
  </si>
  <si>
    <t>Odbojka (m)-OŠ</t>
  </si>
  <si>
    <r>
      <t>Odbojka (</t>
    </r>
    <r>
      <rPr>
        <sz val="10"/>
        <rFont val="Arial"/>
        <family val="2"/>
      </rPr>
      <t>ž</t>
    </r>
    <r>
      <rPr>
        <sz val="10"/>
        <color indexed="8"/>
        <rFont val="Arial"/>
        <family val="2"/>
      </rPr>
      <t>) -OŠ</t>
    </r>
  </si>
  <si>
    <t>Odbojka (ž) -OŠ- 5. i 6.</t>
  </si>
  <si>
    <t>Odbojka (m)-SŠ</t>
  </si>
  <si>
    <t>Rukomet (m)-OŠ</t>
  </si>
  <si>
    <t>Rukomet (ž)-OŠ</t>
  </si>
  <si>
    <t>Rukomet (m)-OŠ- 5. i 6.</t>
  </si>
  <si>
    <t>Rukomet (ž)-OŠ- 5. i 6.</t>
  </si>
  <si>
    <t>Rukomet (m)-SŠ</t>
  </si>
  <si>
    <t>Rukomet (ž)-SŠ</t>
  </si>
  <si>
    <t>Stolni tenis (m)-OŠ</t>
  </si>
  <si>
    <t>Stolni tenis (ž)-OŠ</t>
  </si>
  <si>
    <t>Stolni tenis (m)-SŠ</t>
  </si>
  <si>
    <t>Stolni tenis (ž)-SŠ</t>
  </si>
  <si>
    <t>Šah (m)-OŠ</t>
  </si>
  <si>
    <t>Šah (ž)-OŠ</t>
  </si>
  <si>
    <t>Da bi upisali podatke o školi trebate mišem kliknuti na žuto obojanu ćeliju koja se nalazi odmah ispod plave ćelije u kojoj se nalazi dio teksta koji čitate. Tada će se na DESNOM rubu ćelije pojaviti mala strelica. Nakon što kliknete na strelicu pojavit će se padajući izbornik. Na popisu pronađite Vašu školu i kliknite. Ostali podaci sami će se ispuniti.</t>
  </si>
  <si>
    <t>IME ŠŠD-a:</t>
  </si>
  <si>
    <t>Negoslavci</t>
  </si>
  <si>
    <t>Hvar</t>
  </si>
  <si>
    <t>Imotski</t>
  </si>
  <si>
    <t>Makarska</t>
  </si>
  <si>
    <t>Omiš</t>
  </si>
  <si>
    <t>OSNOVNA ŠKOLA JOSIP PUPAČIĆ</t>
  </si>
  <si>
    <t>Gata</t>
  </si>
  <si>
    <t>OSNOVNA ŠKOLA 1. LISTOPADA 1942.</t>
  </si>
  <si>
    <t>Donji Dolac</t>
  </si>
  <si>
    <t>OSNOVNA ŠKOLA GORNJA POLJICA</t>
  </si>
  <si>
    <t>Sinj</t>
  </si>
  <si>
    <t>OSNOVNA ŠKOLA MARKA MARULIĆA</t>
  </si>
  <si>
    <t>Tijarica</t>
  </si>
  <si>
    <t>Trogir</t>
  </si>
  <si>
    <t>Vis</t>
  </si>
  <si>
    <t>OSNOVNA ŠKOLA VIS</t>
  </si>
  <si>
    <t>Vrgorac</t>
  </si>
  <si>
    <t>Kaštel Sućurac</t>
  </si>
  <si>
    <t>Kaštel Gomilica</t>
  </si>
  <si>
    <t>Kaštel Lukšić</t>
  </si>
  <si>
    <t>Kaštel Stari</t>
  </si>
  <si>
    <t>OSNOVNA ŠKOLA BIJAĆI</t>
  </si>
  <si>
    <t>Solin</t>
  </si>
  <si>
    <t>OSNOVNA ŠKOLA DON LOVRE KATIĆA</t>
  </si>
  <si>
    <t>OSNOVNA ŠKOLA VJEKOSLAVA PARAĆA</t>
  </si>
  <si>
    <t>OSNOVNA ŠKOLA KRALJICE JELENE</t>
  </si>
  <si>
    <t>Split</t>
  </si>
  <si>
    <t>OSNOVNA ŠKOLA MARJAN</t>
  </si>
  <si>
    <t>OSNOVNA ŠKOLA LUČAC</t>
  </si>
  <si>
    <t>OSNOVNA ŠKOLA FRANA GALOVIĆA</t>
  </si>
  <si>
    <t>Kašina</t>
  </si>
  <si>
    <t>OSNOVNA ŠKOLA VUGROVEC-KAŠINA</t>
  </si>
  <si>
    <t>Sesvete</t>
  </si>
  <si>
    <t>OSNOVNA ŠKOLA IVANA GRANĐE</t>
  </si>
  <si>
    <t>OSNOVNA ŠKOLA NAD LIPOM</t>
  </si>
  <si>
    <t xml:space="preserve">OSNOVNA ŠKOLA BOROVJE    </t>
  </si>
  <si>
    <t>OSNOVNA ŠKOLA REMETE</t>
  </si>
  <si>
    <t>OSNOVNA MONTESSORI ŠKOLA BARUNICE DEDEE VRANYCZANY</t>
  </si>
  <si>
    <t>SPOL</t>
  </si>
  <si>
    <t>01-032-001</t>
  </si>
  <si>
    <t>01-032-002</t>
  </si>
  <si>
    <t>01-032-003</t>
  </si>
  <si>
    <t>01-032-005</t>
  </si>
  <si>
    <t>01-033-001</t>
  </si>
  <si>
    <t>01-073-001</t>
  </si>
  <si>
    <t>01-073-002</t>
  </si>
  <si>
    <t>01-073-003</t>
  </si>
  <si>
    <t>01-073-004</t>
  </si>
  <si>
    <t>01-073-006</t>
  </si>
  <si>
    <t>01-087-001</t>
  </si>
  <si>
    <t>01-087-002</t>
  </si>
  <si>
    <t>01-087-003</t>
  </si>
  <si>
    <t>01-087-004</t>
  </si>
  <si>
    <t>01-087-006</t>
  </si>
  <si>
    <t>01-087-010</t>
  </si>
  <si>
    <t>01-094-001</t>
  </si>
  <si>
    <t>01-094-003</t>
  </si>
  <si>
    <t>01-108-001</t>
  </si>
  <si>
    <t>01-108-002</t>
  </si>
  <si>
    <t>01-108-004</t>
  </si>
  <si>
    <t>01-109-001</t>
  </si>
  <si>
    <t>01-109-002</t>
  </si>
  <si>
    <t>01-151-001</t>
  </si>
  <si>
    <t>01-151-002</t>
  </si>
  <si>
    <t>01-152-001</t>
  </si>
  <si>
    <t>01-153-001</t>
  </si>
  <si>
    <t>01-155-001</t>
  </si>
  <si>
    <t>01-156-001</t>
  </si>
  <si>
    <t>01-157-001</t>
  </si>
  <si>
    <t>01-158-001</t>
  </si>
  <si>
    <t>01-159-001</t>
  </si>
  <si>
    <t>01-163-001</t>
  </si>
  <si>
    <t>01-164-001</t>
  </si>
  <si>
    <t>01-166-001</t>
  </si>
  <si>
    <t>01-198-001</t>
  </si>
  <si>
    <t>Gornje Jesenje</t>
  </si>
  <si>
    <t>Kumrovec</t>
  </si>
  <si>
    <t>Dvor</t>
  </si>
  <si>
    <t>Hrvatska Kostajnica</t>
  </si>
  <si>
    <t>OSNOVNA ŠKOLA DAVORINA TRSTENJAKA</t>
  </si>
  <si>
    <t>Banova Jaruga</t>
  </si>
  <si>
    <t>OSNOVNA ŠKOLA BANOVA JARUGA</t>
  </si>
  <si>
    <t>Kutina</t>
  </si>
  <si>
    <t>OSNOVNA ŠKOLA MATE LOVRAKA</t>
  </si>
  <si>
    <t>OSNOVNA ŠKOLA STJEPANA KEFELJE</t>
  </si>
  <si>
    <t>OSNOVNA ŠKOLA ZVONIMIRA FRANKA</t>
  </si>
  <si>
    <t>Novska</t>
  </si>
  <si>
    <t>OSNOVNA ŠKOLA NOVSKA</t>
  </si>
  <si>
    <t>Rajić</t>
  </si>
  <si>
    <t>OSNOVNA ŠKOLA RAJIĆ</t>
  </si>
  <si>
    <t>Petrinja</t>
  </si>
  <si>
    <t>I. OSNOVNA ŠKOLA PETRINJA</t>
  </si>
  <si>
    <t>OSNOVNA ŠKOLA MATE LOVRAKA PETRINJA</t>
  </si>
  <si>
    <t>OSNOVNA ŠKOLA DRAGUTINA TADIJANOVIĆA PETRINJA</t>
  </si>
  <si>
    <t>OSNOVNA ŠKOLA IVAN GORAN KOVAČIĆ</t>
  </si>
  <si>
    <t>Sisak</t>
  </si>
  <si>
    <t>OSNOVNA ŠKOLA IVANA KUKULJEVIĆA SISAK</t>
  </si>
  <si>
    <t>OSNOVNA ŠKOLA "BRAĆA BOBETKO" SISAK</t>
  </si>
  <si>
    <t>Sela</t>
  </si>
  <si>
    <t>Topolovac</t>
  </si>
  <si>
    <t>Blinjski Kut</t>
  </si>
  <si>
    <t>OSNOVNA ŠKOLA KOMAREVO</t>
  </si>
  <si>
    <t>Gvozd</t>
  </si>
  <si>
    <t>Lipovljani</t>
  </si>
  <si>
    <t>OSNOVNA ŠKOLA JOSIPA KOZARCA</t>
  </si>
  <si>
    <t>Lekenik</t>
  </si>
  <si>
    <t>Martinska Ves</t>
  </si>
  <si>
    <t>Jasenovac</t>
  </si>
  <si>
    <t>Jabukovac</t>
  </si>
  <si>
    <t>OSNOVNA ŠKOLA JABUKOVAC</t>
  </si>
  <si>
    <t>Popovača</t>
  </si>
  <si>
    <t>OSNOVNA ŠKOLA POPOVAČA</t>
  </si>
  <si>
    <t>Velika Ludina</t>
  </si>
  <si>
    <t>OSNOVNA ŠKOLA LUDINA</t>
  </si>
  <si>
    <t>Sunja</t>
  </si>
  <si>
    <t>OSNOVNA ŠKOLA SUNJA</t>
  </si>
  <si>
    <t>Topusko</t>
  </si>
  <si>
    <t>Donji Kukuruzari</t>
  </si>
  <si>
    <t>Hrvatska Dubica</t>
  </si>
  <si>
    <t>Duga Resa</t>
  </si>
  <si>
    <t>OSNOVNA ŠKOLA "VLADIMIR NAZOR"</t>
  </si>
  <si>
    <t>OSNOVNA ŠKOLA "IVAN GORAN KOVAČIĆ"</t>
  </si>
  <si>
    <t>Karlovac</t>
  </si>
  <si>
    <t>OSNOVNA ŠKOLA BANIJA</t>
  </si>
  <si>
    <t>Rečica</t>
  </si>
  <si>
    <t>OSNOVNA ŠKOLA REČICA</t>
  </si>
  <si>
    <t>OSNOVNA ŠKOLA ŠVARČA</t>
  </si>
  <si>
    <t>OSNOVNA ŠKOLA GRABRIK</t>
  </si>
  <si>
    <t>OSNOVNA ŠKOLA DUBOVAC</t>
  </si>
  <si>
    <t>OSNOVNA ŠKOLA TURANJ</t>
  </si>
  <si>
    <t>Mahično</t>
  </si>
  <si>
    <t>OSNOVNA ŠKOLA MAHIČNO</t>
  </si>
  <si>
    <t>02-178-001</t>
  </si>
  <si>
    <t>02-178-002</t>
  </si>
  <si>
    <t>02-179-001</t>
  </si>
  <si>
    <t>02-180-001</t>
  </si>
  <si>
    <t>02-181-001</t>
  </si>
  <si>
    <t>02-182-001</t>
  </si>
  <si>
    <t>02-183-001</t>
  </si>
  <si>
    <t>02-184-001</t>
  </si>
  <si>
    <t>02-185-001</t>
  </si>
  <si>
    <t>02-187-001</t>
  </si>
  <si>
    <t>02-188-001</t>
  </si>
  <si>
    <t>02-189-001</t>
  </si>
  <si>
    <t>02-189-002</t>
  </si>
  <si>
    <t>02-552-001</t>
  </si>
  <si>
    <t>02-553-001</t>
  </si>
  <si>
    <t>03-021-001</t>
  </si>
  <si>
    <t>03-039-001</t>
  </si>
  <si>
    <t>03-043-001</t>
  </si>
  <si>
    <t>03-043-002</t>
  </si>
  <si>
    <t>03-043-004</t>
  </si>
  <si>
    <t>03-043-005</t>
  </si>
  <si>
    <t>03-054-001</t>
  </si>
  <si>
    <t>03-054-002</t>
  </si>
  <si>
    <t>03-066-001</t>
  </si>
  <si>
    <t>03-066-002</t>
  </si>
  <si>
    <t>03-066-003</t>
  </si>
  <si>
    <t>03-066-004</t>
  </si>
  <si>
    <t>03-076-001</t>
  </si>
  <si>
    <t>03-076-002</t>
  </si>
  <si>
    <t>03-076-003</t>
  </si>
  <si>
    <t>03-076-004</t>
  </si>
  <si>
    <t>03-076-005</t>
  </si>
  <si>
    <t>03-076-006</t>
  </si>
  <si>
    <t>03-076-007</t>
  </si>
  <si>
    <t>03-076-008</t>
  </si>
  <si>
    <t>03-076-010</t>
  </si>
  <si>
    <t>03-092-002</t>
  </si>
  <si>
    <t>03-190-001</t>
  </si>
  <si>
    <t>03-191-001</t>
  </si>
  <si>
    <t>03-192-001</t>
  </si>
  <si>
    <t>03-193-001</t>
  </si>
  <si>
    <t>03-194-001</t>
  </si>
  <si>
    <t>03-195-001</t>
  </si>
  <si>
    <t>03-196-001</t>
  </si>
  <si>
    <t>03-197-001</t>
  </si>
  <si>
    <t>03-202-001</t>
  </si>
  <si>
    <t>03-204-001</t>
  </si>
  <si>
    <t>03-206-001</t>
  </si>
  <si>
    <t>04-019-001</t>
  </si>
  <si>
    <t>04-019-002</t>
  </si>
  <si>
    <t>04-034-001</t>
  </si>
  <si>
    <t>04-034-002</t>
  </si>
  <si>
    <t>04-034-003</t>
  </si>
  <si>
    <t>04-034-005</t>
  </si>
  <si>
    <t>04-034-006</t>
  </si>
  <si>
    <t>04-034-007</t>
  </si>
  <si>
    <t>04-034-008</t>
  </si>
  <si>
    <t>04-034-009</t>
  </si>
  <si>
    <t>04-034-013</t>
  </si>
  <si>
    <t>04-034-014</t>
  </si>
  <si>
    <t>04-056-001</t>
  </si>
  <si>
    <t>04-056-002</t>
  </si>
  <si>
    <t>04-062-001</t>
  </si>
  <si>
    <t>04-079-001</t>
  </si>
  <si>
    <t>04-091-001</t>
  </si>
  <si>
    <t>04-201-001</t>
  </si>
  <si>
    <t>04-209-001</t>
  </si>
  <si>
    <t>04-210-001</t>
  </si>
  <si>
    <t>04-211-001</t>
  </si>
  <si>
    <t>04-212-001</t>
  </si>
  <si>
    <t>04-213-001</t>
  </si>
  <si>
    <t>04-214-001</t>
  </si>
  <si>
    <t>04-216-001</t>
  </si>
  <si>
    <t>04-217-001</t>
  </si>
  <si>
    <t>04-219-001</t>
  </si>
  <si>
    <t>04-221-001</t>
  </si>
  <si>
    <t>05-031-001</t>
  </si>
  <si>
    <t>05-031-004</t>
  </si>
  <si>
    <t>05-046-001</t>
  </si>
  <si>
    <t>Orehovec</t>
  </si>
  <si>
    <t>OSNOVNA ŠKOLA SVETI PETAR OREHOVEC</t>
  </si>
  <si>
    <t>Gornja Rijeka</t>
  </si>
  <si>
    <t>OSNOVNA ŠKOLA SIDONIJE RUBIDO ERDODY</t>
  </si>
  <si>
    <t>Kloštar Podravski</t>
  </si>
  <si>
    <t>OSNOVNA ŠKOLA KLOŠTAR PODRAVSKI</t>
  </si>
  <si>
    <t>Sveti Ivan Žabno</t>
  </si>
  <si>
    <t>OSNOVNA ŠKOLA GRIGOR VITEZ</t>
  </si>
  <si>
    <t>Molve</t>
  </si>
  <si>
    <t>OSNOVNA ŠKOLA MOLVE</t>
  </si>
  <si>
    <t>Ferdinandovac</t>
  </si>
  <si>
    <t>OSNOVNA ŠKOLA FERDINANDOVAC</t>
  </si>
  <si>
    <t>Virje</t>
  </si>
  <si>
    <t>OSNOVNA ŠKOLA PROF. FRANJE VIKTORA  ŠIGNJARA</t>
  </si>
  <si>
    <t>Kalinovac</t>
  </si>
  <si>
    <t>OSNOVNA ŠKOLA IVAN LACKOVIĆ CROATA KALINOVAC</t>
  </si>
  <si>
    <t>Kalnik</t>
  </si>
  <si>
    <t>OSNOVNA ŠKOLA KALNIK</t>
  </si>
  <si>
    <t>Bjelovar</t>
  </si>
  <si>
    <t>I. OSNOVNA ŠKOLA BJELOVAR</t>
  </si>
  <si>
    <t>II. OSNOVNA ŠKOLA BJELOVAR</t>
  </si>
  <si>
    <t>III. OSNOVNA ŠKOLA BJELOVAR</t>
  </si>
  <si>
    <t>Čazma</t>
  </si>
  <si>
    <t>OSNOVNA ŠKOLA ČAZMA</t>
  </si>
  <si>
    <t>Daruvar</t>
  </si>
  <si>
    <t>OSNOVNA ŠKOLA VLADIMIRA NAZORA</t>
  </si>
  <si>
    <t>Garešnica</t>
  </si>
  <si>
    <t>OSNOVNA ŠKOLA GAREŠNICA</t>
  </si>
  <si>
    <t>Trnovitički Popovac</t>
  </si>
  <si>
    <t>OSNOVNA ŠKOLA TRNOVITIČKI POPOVAC</t>
  </si>
  <si>
    <t>Grubišno Polje</t>
  </si>
  <si>
    <t>OSNOVNA ŠKOLA IVANA NEPOMUKA JEMERŠIĆA</t>
  </si>
  <si>
    <t>Kapela</t>
  </si>
  <si>
    <t>OSNOVNA ŠKOLA MIRKA PEREŠA</t>
  </si>
  <si>
    <t>Veliko Trojstvo</t>
  </si>
  <si>
    <t>OSNOVNA ŠKOLA VELIKO TROJSTVO</t>
  </si>
  <si>
    <t>Nova Rača</t>
  </si>
  <si>
    <t>OSNOVNA ŠKOLA NOVA RAČA</t>
  </si>
  <si>
    <t>Velika Pisanica</t>
  </si>
  <si>
    <t>OSNOVNA ŠKOLA VELIKA PISANICA</t>
  </si>
  <si>
    <t>Končanica</t>
  </si>
  <si>
    <t>Dežanovac</t>
  </si>
  <si>
    <t>OSNOVNA ŠKOLA DEŽANOVAC</t>
  </si>
  <si>
    <t>Sirač</t>
  </si>
  <si>
    <t>OSNOVNA ŠKOLA SIRAČ</t>
  </si>
  <si>
    <t>032123123</t>
  </si>
  <si>
    <t>032124124</t>
  </si>
  <si>
    <t>ime.prezime@skole.hr</t>
  </si>
  <si>
    <t>POLET</t>
  </si>
  <si>
    <t>VIKTOR</t>
  </si>
  <si>
    <t>VINKOVCI, 14.4.2010.</t>
  </si>
  <si>
    <t>PETAR</t>
  </si>
  <si>
    <t>JANKOVIĆ</t>
  </si>
  <si>
    <t>KRUNOSLAV</t>
  </si>
  <si>
    <t>BANKOVIĆ</t>
  </si>
  <si>
    <t>JOSIP</t>
  </si>
  <si>
    <t>VRANKOVIĆ</t>
  </si>
  <si>
    <t>7C</t>
  </si>
  <si>
    <t>C-123/03</t>
  </si>
  <si>
    <t>C-123/04</t>
  </si>
  <si>
    <t>C-123/05</t>
  </si>
  <si>
    <t>21-114-124</t>
  </si>
  <si>
    <t>21-114-132</t>
  </si>
  <si>
    <t>21-114-133</t>
  </si>
  <si>
    <t>21-114-134</t>
  </si>
  <si>
    <t>21-114-135</t>
  </si>
  <si>
    <t>21-114-136</t>
  </si>
  <si>
    <t>21-114-137</t>
  </si>
  <si>
    <t>21-114-138</t>
  </si>
  <si>
    <t>21-114-139</t>
  </si>
  <si>
    <t>21-114-146</t>
  </si>
  <si>
    <t>21-114-150</t>
  </si>
  <si>
    <t>21-114-151</t>
  </si>
  <si>
    <t>21-114-152</t>
  </si>
  <si>
    <t>Odbojka (ž)-SŠ</t>
  </si>
  <si>
    <t>Perković</t>
  </si>
  <si>
    <t>KATOLIČKA OSNOVNA ŠKOLA</t>
  </si>
  <si>
    <t>Kistanje</t>
  </si>
  <si>
    <t>Primošten</t>
  </si>
  <si>
    <t>OSNOVNA ŠKOLA PRIMOŠTEN</t>
  </si>
  <si>
    <t>Rogoznica</t>
  </si>
  <si>
    <t>OSNOVNA ŠKOLA ROGOZNICA</t>
  </si>
  <si>
    <t>Skradin</t>
  </si>
  <si>
    <t>OSNOVNA ŠKOLA SKRADIN</t>
  </si>
  <si>
    <t>Tisno</t>
  </si>
  <si>
    <t>OSNOVNA ŠKOLA VJEKOSLAVA KALEBA</t>
  </si>
  <si>
    <t>Murter</t>
  </si>
  <si>
    <t>Pirovac</t>
  </si>
  <si>
    <t>OSNOVNA ŠKOLA PIROVAC</t>
  </si>
  <si>
    <t>Vodice</t>
  </si>
  <si>
    <t>OSNOVNA ŠKOLA VODICE</t>
  </si>
  <si>
    <t>Čista Velika</t>
  </si>
  <si>
    <t>OSNOVNA ŠKOLA ČISTA VELIKA</t>
  </si>
  <si>
    <t>Unešić</t>
  </si>
  <si>
    <t>Vinkovci</t>
  </si>
  <si>
    <t>OSNOVNA ŠKOLA BARTOLA KAŠIĆA</t>
  </si>
  <si>
    <t>OSNOVNA ŠKOLA IVANA MAŽURANIĆA</t>
  </si>
  <si>
    <t>Mirkovci</t>
  </si>
  <si>
    <t>Vukovar</t>
  </si>
  <si>
    <t>OSNOVNA ŠKOLA NIKOLE ANDRIĆA</t>
  </si>
  <si>
    <t>OSNOVNA ŠKOLA MITNICA</t>
  </si>
  <si>
    <t>OSNOVNA ŠKOLA ANTUNA BAUERA</t>
  </si>
  <si>
    <t>Županja</t>
  </si>
  <si>
    <t>Štitar</t>
  </si>
  <si>
    <t>Bošnjaci</t>
  </si>
  <si>
    <t>Borovo</t>
  </si>
  <si>
    <t>Cerna</t>
  </si>
  <si>
    <t>Gradište</t>
  </si>
  <si>
    <t>Gunja</t>
  </si>
  <si>
    <t>Drenovci</t>
  </si>
  <si>
    <t>Račinovci</t>
  </si>
  <si>
    <t>Ilok</t>
  </si>
  <si>
    <t>Šarengrad</t>
  </si>
  <si>
    <t>Ivankovo</t>
  </si>
  <si>
    <t>Retkovci</t>
  </si>
  <si>
    <t>Jarmina</t>
  </si>
  <si>
    <t>Lovas</t>
  </si>
  <si>
    <t>Tovarnik</t>
  </si>
  <si>
    <t>Nuštar</t>
  </si>
  <si>
    <t>OSNOVNA ŠKOLA ZRINSKIH NUŠTAR</t>
  </si>
  <si>
    <t>Nijemci</t>
  </si>
  <si>
    <t>Lipovac</t>
  </si>
  <si>
    <t>21-114-540</t>
  </si>
  <si>
    <t>ŠKOLA ZA CESTOVNI PROMET</t>
  </si>
  <si>
    <t>21-114-541</t>
  </si>
  <si>
    <t>POLJOPRIVREDNA ŠKOLA</t>
  </si>
  <si>
    <t>21-114-542</t>
  </si>
  <si>
    <t>PREHRAMBENO TEHNOLOŠKA ŠKOLA</t>
  </si>
  <si>
    <t>21-114-543</t>
  </si>
  <si>
    <t>21-114-544</t>
  </si>
  <si>
    <t>21-114-545</t>
  </si>
  <si>
    <t>21-114-546</t>
  </si>
  <si>
    <t>STROJARSKA TEHNIČKA ŠKOLA FAUSTA VRANČIĆA</t>
  </si>
  <si>
    <t>Gračac</t>
  </si>
  <si>
    <t>OSNOVNA ŠKOLA NIKOLE TESLE</t>
  </si>
  <si>
    <t>Obrovac</t>
  </si>
  <si>
    <t>OSNOVNA ŠKOLA OBROVAC</t>
  </si>
  <si>
    <t>Pag</t>
  </si>
  <si>
    <t>OSNOVNA ŠKOLA JURJA DALMATINCA PAG</t>
  </si>
  <si>
    <t>Zadar</t>
  </si>
  <si>
    <t>OSNOVNA ŠKOLA STANOVI</t>
  </si>
  <si>
    <t>OSNOVNA ŠKOLA KRUNE KRSTIĆA - ZADAR</t>
  </si>
  <si>
    <t>OSNOVNA ŠKOLA ŠIMUNA KOŽIČIĆA BENJE</t>
  </si>
  <si>
    <t>Bibinje</t>
  </si>
  <si>
    <t>OSNOVNA ŠKOLA STJEPANA RADIĆA-BIBINJE</t>
  </si>
  <si>
    <t>Sukošan</t>
  </si>
  <si>
    <t>OSNOVNA ŠKOLA SUKOŠAN</t>
  </si>
  <si>
    <t>Zemunik</t>
  </si>
  <si>
    <t>OSNOVNA ŠKOLA ZEMUNIK</t>
  </si>
  <si>
    <t>OSNOVNA ŠKOLA GALOVAC</t>
  </si>
  <si>
    <t>Škabrnja</t>
  </si>
  <si>
    <t>Poličnik</t>
  </si>
  <si>
    <t>OSNOVNA ŠKOLA POLIČNIK</t>
  </si>
  <si>
    <t>Posedarje</t>
  </si>
  <si>
    <t>Novigrad</t>
  </si>
  <si>
    <t>OSNOVNA ŠKOLA NOVIGRAD</t>
  </si>
  <si>
    <t>Pridraga</t>
  </si>
  <si>
    <t>OSNOVNA ŠKOLA BRAĆE RADIĆ</t>
  </si>
  <si>
    <t>Ražanac</t>
  </si>
  <si>
    <t>Nin</t>
  </si>
  <si>
    <t>OSNOVNA ŠKOLA ˝PETAR ZORANIĆ˝</t>
  </si>
  <si>
    <t>OSNOVNA ŠKOLA PRIVLAKA</t>
  </si>
  <si>
    <t>Preko</t>
  </si>
  <si>
    <t>Sali</t>
  </si>
  <si>
    <t>Neviđane</t>
  </si>
  <si>
    <t>Pakoštane</t>
  </si>
  <si>
    <t>Sveti Filip i Jakov</t>
  </si>
  <si>
    <t>OSNOVNA ŠKOLA PETRA ZORANIĆA</t>
  </si>
  <si>
    <t>Polača</t>
  </si>
  <si>
    <t>Stankovci</t>
  </si>
  <si>
    <t>OSNOVNA ŠKOLA PETAR ZORANIĆ</t>
  </si>
  <si>
    <t>Beli Manastir</t>
  </si>
  <si>
    <t>Donji Miholjac</t>
  </si>
  <si>
    <t>Podgajci Podravski</t>
  </si>
  <si>
    <t>Đakovo</t>
  </si>
  <si>
    <t>091</t>
  </si>
  <si>
    <t>092</t>
  </si>
  <si>
    <t>095</t>
  </si>
  <si>
    <t>098</t>
  </si>
  <si>
    <t>099</t>
  </si>
  <si>
    <t>VODITELJ EKIPE</t>
  </si>
  <si>
    <t>Potvrđujem da su učenici navedeni na ovom popisu redovito upisani učenici škole.</t>
  </si>
  <si>
    <t>POTPIS RAVNATELJA                                   MP</t>
  </si>
  <si>
    <t>POTPIS LIJEČNIKA                                       MP</t>
  </si>
  <si>
    <t>14-022-005</t>
  </si>
  <si>
    <t>14-022-006</t>
  </si>
  <si>
    <t>14-050-001</t>
  </si>
  <si>
    <t>14-050-002</t>
  </si>
  <si>
    <t>14-050-003</t>
  </si>
  <si>
    <t>14-060-002</t>
  </si>
  <si>
    <t>14-060-003</t>
  </si>
  <si>
    <t>14-060-004</t>
  </si>
  <si>
    <t>14-060-005</t>
  </si>
  <si>
    <t>14-060-006</t>
  </si>
  <si>
    <t>14-060-007</t>
  </si>
  <si>
    <t>14-060-008</t>
  </si>
  <si>
    <t>14-060-009</t>
  </si>
  <si>
    <t>14-060-010</t>
  </si>
  <si>
    <t>14-060-011</t>
  </si>
  <si>
    <t>14-060-012</t>
  </si>
  <si>
    <t>14-060-013</t>
  </si>
  <si>
    <t>14-060-014</t>
  </si>
  <si>
    <t>14-060-015</t>
  </si>
  <si>
    <t>14-060-016</t>
  </si>
  <si>
    <t>14-060-017</t>
  </si>
  <si>
    <t>14-060-018</t>
  </si>
  <si>
    <t>14-060-019</t>
  </si>
  <si>
    <t>14-060-021</t>
  </si>
  <si>
    <t>14-085-001</t>
  </si>
  <si>
    <t>14-085-002</t>
  </si>
  <si>
    <t>14-325-001</t>
  </si>
  <si>
    <t>14-326-001</t>
  </si>
  <si>
    <t>14-328-001</t>
  </si>
  <si>
    <t>14-384-001</t>
  </si>
  <si>
    <t>14-384-002</t>
  </si>
  <si>
    <t>14-385-001</t>
  </si>
  <si>
    <t>14-387-001</t>
  </si>
  <si>
    <t>14-387-002</t>
  </si>
  <si>
    <t>14-388-001</t>
  </si>
  <si>
    <t>15-081-003</t>
  </si>
  <si>
    <t>15-081-004</t>
  </si>
  <si>
    <t>15-081-005</t>
  </si>
  <si>
    <t>15-081-006</t>
  </si>
  <si>
    <t>15-081-007</t>
  </si>
  <si>
    <t>15-081-009</t>
  </si>
  <si>
    <t>15-081-010</t>
  </si>
  <si>
    <t>15-376-001</t>
  </si>
  <si>
    <t>15-413-001</t>
  </si>
  <si>
    <t>15-413-002</t>
  </si>
  <si>
    <t>15-414-001</t>
  </si>
  <si>
    <t>15-415-001</t>
  </si>
  <si>
    <t>15-415-002</t>
  </si>
  <si>
    <t>15-415-003</t>
  </si>
  <si>
    <t>15-416-001</t>
  </si>
  <si>
    <t>15-416-002</t>
  </si>
  <si>
    <t>15-419-001</t>
  </si>
  <si>
    <t>16-088-001</t>
  </si>
  <si>
    <t>16-088-002</t>
  </si>
  <si>
    <t>16-088-003</t>
  </si>
  <si>
    <t>16-088-004</t>
  </si>
  <si>
    <t>16-088-005</t>
  </si>
  <si>
    <t>16-088-006</t>
  </si>
  <si>
    <t>16-088-007</t>
  </si>
  <si>
    <t>16-096-002</t>
  </si>
  <si>
    <t>16-096-004</t>
  </si>
  <si>
    <t>16-096-005</t>
  </si>
  <si>
    <t>16-096-006</t>
  </si>
  <si>
    <t>16-096-008</t>
  </si>
  <si>
    <t>16-111-001</t>
  </si>
  <si>
    <t>16-111-002</t>
  </si>
  <si>
    <t>16-111-004</t>
  </si>
  <si>
    <t>16-420-001</t>
  </si>
  <si>
    <t>OSNOVNA ŠKOLA MARIJE JURIĆ ZAGORKE</t>
  </si>
  <si>
    <t>OSNOVNA ŠKOLA MARKUŠEVEC</t>
  </si>
  <si>
    <t>OSNOVNA ŠKOLA JORDANOVAC</t>
  </si>
  <si>
    <t>OSNOVNA ŠKOLA BUKOVAC</t>
  </si>
  <si>
    <t>OSNOVNA ŠKOLA MATKA LAGINJE</t>
  </si>
  <si>
    <t>OSNOVNA ŠKOLA DR. IVAN MERZ</t>
  </si>
  <si>
    <t>16-441-001</t>
  </si>
  <si>
    <t>16-442-001</t>
  </si>
  <si>
    <t>16-612-001</t>
  </si>
  <si>
    <t>17-029-001</t>
  </si>
  <si>
    <t>17-030-001</t>
  </si>
  <si>
    <t>17-047-001</t>
  </si>
  <si>
    <t>17-047-002</t>
  </si>
  <si>
    <t>17-057-001</t>
  </si>
  <si>
    <t>17-057-002</t>
  </si>
  <si>
    <t>17-057-003</t>
  </si>
  <si>
    <t>17-075-001</t>
  </si>
  <si>
    <t>17-075-002</t>
  </si>
  <si>
    <t>17-075-003</t>
  </si>
  <si>
    <t>17-075-004</t>
  </si>
  <si>
    <t>17-083-001</t>
  </si>
  <si>
    <t>17-083-002</t>
  </si>
  <si>
    <t>17-090-001</t>
  </si>
  <si>
    <t>17-093-001</t>
  </si>
  <si>
    <t>17-124-001</t>
  </si>
  <si>
    <t>17-124-002</t>
  </si>
  <si>
    <t>17-124-003</t>
  </si>
  <si>
    <t>17-124-004</t>
  </si>
  <si>
    <t>17-124-005</t>
  </si>
  <si>
    <t>17-125-001</t>
  </si>
  <si>
    <t>17-125-002</t>
  </si>
  <si>
    <t>17-125-003</t>
  </si>
  <si>
    <t>17-126-001</t>
  </si>
  <si>
    <t>17-126-002</t>
  </si>
  <si>
    <t>17-126-003</t>
  </si>
  <si>
    <t>17-126-004</t>
  </si>
  <si>
    <t>17-126-005</t>
  </si>
  <si>
    <t>17-126-006</t>
  </si>
  <si>
    <t>17-126-007</t>
  </si>
  <si>
    <t>17-126-008</t>
  </si>
  <si>
    <t>17-126-009</t>
  </si>
  <si>
    <t>17-126-010</t>
  </si>
  <si>
    <t>17-126-011</t>
  </si>
  <si>
    <t>17-126-012</t>
  </si>
  <si>
    <t>17-126-013</t>
  </si>
  <si>
    <t>17-126-014</t>
  </si>
  <si>
    <t>17-126-015</t>
  </si>
  <si>
    <t>17-126-016</t>
  </si>
  <si>
    <t>17-126-017</t>
  </si>
  <si>
    <t>17-126-018</t>
  </si>
  <si>
    <t>17-126-019</t>
  </si>
  <si>
    <t>17-126-020</t>
  </si>
  <si>
    <t>17-126-021</t>
  </si>
  <si>
    <t>17-126-022</t>
  </si>
  <si>
    <t>17-126-023</t>
  </si>
  <si>
    <t>17-126-024</t>
  </si>
  <si>
    <t>17-126-027</t>
  </si>
  <si>
    <t>17-126-028</t>
  </si>
  <si>
    <t>17-126-029</t>
  </si>
  <si>
    <t>17-126-031</t>
  </si>
  <si>
    <t>17-382-001</t>
  </si>
  <si>
    <t>17-443-001</t>
  </si>
  <si>
    <t>17-444-001</t>
  </si>
  <si>
    <t>17-445-001</t>
  </si>
  <si>
    <t>17-446-001</t>
  </si>
  <si>
    <t>17-447-001</t>
  </si>
  <si>
    <t>17-448-001</t>
  </si>
  <si>
    <t>17-448-002</t>
  </si>
  <si>
    <t>OSNOVNA ŠKOLA MEJE</t>
  </si>
  <si>
    <t>OSNOVNA ŠKOLA PLOKITE</t>
  </si>
  <si>
    <t>OSNOVNA ŠKOLA SPLIT 3</t>
  </si>
  <si>
    <t>OSNOVNA ŠKOLA RAVNE NJIVE</t>
  </si>
  <si>
    <t>OSNOVNA ŠKOLA SUĆIDAR</t>
  </si>
  <si>
    <t>OSNOVNA ŠKOLA MEJAŠI</t>
  </si>
  <si>
    <t>OSNOVNA ŠKOLA PUJANKI</t>
  </si>
  <si>
    <t>Žrnovnica</t>
  </si>
  <si>
    <t>Srinjine</t>
  </si>
  <si>
    <t>OSNOVNA ŠKOLA SRINJINE</t>
  </si>
  <si>
    <t>OSNOVNA ŠKOLA VISOKA</t>
  </si>
  <si>
    <t>Stobreč</t>
  </si>
  <si>
    <t>OSNOVNA ŠKOLA STOBREČ</t>
  </si>
  <si>
    <t>OSNOVNA ŠKOLA KAMEN-ŠINE</t>
  </si>
  <si>
    <t>Slatine</t>
  </si>
  <si>
    <t>OSNOVNA ŠKOLA SLATINE</t>
  </si>
  <si>
    <t>OSNOVNA ŠKOLA LIBAR</t>
  </si>
  <si>
    <t>Podstrana</t>
  </si>
  <si>
    <t>OSNOVNA ŠKOLA STROŽANAC</t>
  </si>
  <si>
    <t>Bol</t>
  </si>
  <si>
    <t>Pučišća</t>
  </si>
  <si>
    <t>Postira</t>
  </si>
  <si>
    <t>Selca</t>
  </si>
  <si>
    <t>Donji Muć</t>
  </si>
  <si>
    <t>Neorić</t>
  </si>
  <si>
    <t>Dugi Rat</t>
  </si>
  <si>
    <t>OSNOVNA ŠKOLA JESENICE DUGI RAT</t>
  </si>
  <si>
    <t>Grohote</t>
  </si>
  <si>
    <t>OSNOVNA ŠKOLA GROHOTE</t>
  </si>
  <si>
    <t>Hrvace</t>
  </si>
  <si>
    <t>MATIČNI BROJ UČENIKA U ŠKOLI</t>
  </si>
  <si>
    <t>17-461-001</t>
  </si>
  <si>
    <t>17-462-001</t>
  </si>
  <si>
    <t>17-463-001</t>
  </si>
  <si>
    <t>17-464-001</t>
  </si>
  <si>
    <t>17-465-001</t>
  </si>
  <si>
    <t>17-465-002</t>
  </si>
  <si>
    <t>17-466-001</t>
  </si>
  <si>
    <t>17-467-001</t>
  </si>
  <si>
    <t>17-467-002</t>
  </si>
  <si>
    <t>17-468-001</t>
  </si>
  <si>
    <t>17-469-001</t>
  </si>
  <si>
    <t>17-470-001</t>
  </si>
  <si>
    <t>17-471-001</t>
  </si>
  <si>
    <t>17-473-001</t>
  </si>
  <si>
    <t>17-474-001</t>
  </si>
  <si>
    <t>17-475-001</t>
  </si>
  <si>
    <t>17-477-001</t>
  </si>
  <si>
    <t>17-528-001</t>
  </si>
  <si>
    <t>17-593-001</t>
  </si>
  <si>
    <t>18-006-001</t>
  </si>
  <si>
    <t>18-006-002</t>
  </si>
  <si>
    <t>18-007-001</t>
  </si>
  <si>
    <t>18-044-001</t>
  </si>
  <si>
    <t>18-044-002</t>
  </si>
  <si>
    <t>18-044-003</t>
  </si>
  <si>
    <t>18-065-001</t>
  </si>
  <si>
    <t>18-068-001</t>
  </si>
  <si>
    <t>18-068-002</t>
  </si>
  <si>
    <t>18-068-004</t>
  </si>
  <si>
    <t>18-069-001</t>
  </si>
  <si>
    <t>18-069-002</t>
  </si>
  <si>
    <t>18-069-003</t>
  </si>
  <si>
    <t>18-069-004</t>
  </si>
  <si>
    <t>18-069-005</t>
  </si>
  <si>
    <t>18-069-006</t>
  </si>
  <si>
    <t>18-069-007</t>
  </si>
  <si>
    <t>18-069-008</t>
  </si>
  <si>
    <t>18-069-009</t>
  </si>
  <si>
    <t>18-069-010</t>
  </si>
  <si>
    <t>18-069-011</t>
  </si>
  <si>
    <t>18-069-014</t>
  </si>
  <si>
    <t>18-506-001</t>
  </si>
  <si>
    <t>19-518-001</t>
  </si>
  <si>
    <t>19-589-001</t>
  </si>
  <si>
    <t>19-589-002</t>
  </si>
  <si>
    <t>19-601-001</t>
  </si>
  <si>
    <t>19-602-001</t>
  </si>
  <si>
    <t>20-010-001</t>
  </si>
  <si>
    <t>20-010-002</t>
  </si>
  <si>
    <t>20-010-003</t>
  </si>
  <si>
    <t>20-010-004</t>
  </si>
  <si>
    <t>20-010-009</t>
  </si>
  <si>
    <t>20-010-010</t>
  </si>
  <si>
    <t>20-504-001</t>
  </si>
  <si>
    <t>20-519-001</t>
  </si>
  <si>
    <t>20-520-001</t>
  </si>
  <si>
    <t>20-521-001</t>
  </si>
  <si>
    <t>20-522-001</t>
  </si>
  <si>
    <t>20-523-001</t>
  </si>
  <si>
    <t>20-523-002</t>
  </si>
  <si>
    <t>20-524-001</t>
  </si>
  <si>
    <t>20-525-001</t>
  </si>
  <si>
    <t>20-525-002</t>
  </si>
  <si>
    <t>20-526-001</t>
  </si>
  <si>
    <t>20-527-001</t>
  </si>
  <si>
    <t>20-527-002</t>
  </si>
  <si>
    <t>OSNOVNA ŠKOLA VLADIMIRA NAZORA - KRNICA</t>
  </si>
  <si>
    <t>Medulin</t>
  </si>
  <si>
    <t>Nedešćina</t>
  </si>
  <si>
    <t>Svetvinčenat</t>
  </si>
  <si>
    <t>OSNOVNA ŠKOLA SVETVINČENAT</t>
  </si>
  <si>
    <t>Višnjan</t>
  </si>
  <si>
    <t>OSNOVNA ŠKOLA JOŽE ŠURANA</t>
  </si>
  <si>
    <t>OSNOVNA ŠKOLA VODNJAN - SCUOLA ELEMENTARE DIGNANO</t>
  </si>
  <si>
    <t>Fažana</t>
  </si>
  <si>
    <t>OSNOVNA ŠKOLA FAŽANA</t>
  </si>
  <si>
    <t>Vrsar</t>
  </si>
  <si>
    <t>Žminj</t>
  </si>
  <si>
    <t>Smokvica</t>
  </si>
  <si>
    <t>OSNOVNA ŠKOLA SMOKVICA</t>
  </si>
  <si>
    <t>Slano</t>
  </si>
  <si>
    <t>OSNOVNA ŠKOLA SLANO</t>
  </si>
  <si>
    <t>Doli</t>
  </si>
  <si>
    <t>OSNOVNA ŠKOLA PRIMORJE</t>
  </si>
  <si>
    <t>Trpanj</t>
  </si>
  <si>
    <t>OSNOVNA ŠKOLA TRPANJ</t>
  </si>
  <si>
    <t>Mlini</t>
  </si>
  <si>
    <t>Čakovec</t>
  </si>
  <si>
    <t>I. OSNOVNA ŠKOLA ČAKOVEC</t>
  </si>
  <si>
    <t>II. OSNOVNA ŠKOLA ČAKOVEC</t>
  </si>
  <si>
    <t>III. OSNOVNA ŠKOLA ČAKOVEC</t>
  </si>
  <si>
    <t>OSNOVNA ŠKOLA IVANOVEC</t>
  </si>
  <si>
    <t>OSNOVNA ŠKOLA KURŠANEC</t>
  </si>
  <si>
    <t>Vratišinec</t>
  </si>
  <si>
    <t>Belica</t>
  </si>
  <si>
    <t>OSNOVNA ŠKOLA BELICA</t>
  </si>
  <si>
    <t>Donja Dubrava</t>
  </si>
  <si>
    <t>OSNOVNA ŠKOLA DONJA DUBRAVA</t>
  </si>
  <si>
    <t>Donji Kraljevec</t>
  </si>
  <si>
    <t>Goričan</t>
  </si>
  <si>
    <t>Mala Subotica</t>
  </si>
  <si>
    <t>Orehovica</t>
  </si>
  <si>
    <t>OSNOVNA ŠKOLA OREHOVICA</t>
  </si>
  <si>
    <t>OSNOVNA ŠKOLA MURSKO SREDIŠĆE</t>
  </si>
  <si>
    <t>OSNOVNA ŠKOLA NEDELIŠĆE</t>
  </si>
  <si>
    <t>Macinec</t>
  </si>
  <si>
    <t>Podturen</t>
  </si>
  <si>
    <t>OSNOVNA ŠKOLA PODTUREN</t>
  </si>
  <si>
    <t>Prelog</t>
  </si>
  <si>
    <t>OSNOVNA ŠKOLA PRELOG</t>
  </si>
  <si>
    <t>OSNOVNA ŠKOLA DONJI KRALJEVEC</t>
  </si>
  <si>
    <t>Draškovec</t>
  </si>
  <si>
    <t>OSNOVNA ŠKOLA DRAŠKOVEC</t>
  </si>
  <si>
    <t>Lopatinec</t>
  </si>
  <si>
    <t>OSNOVNA ŠKOLA SVETI MARTIN NA MURI</t>
  </si>
  <si>
    <t>Selnica</t>
  </si>
  <si>
    <t>OSNOVNA ŠKOLA SELNICA</t>
  </si>
  <si>
    <t>Štrigova</t>
  </si>
  <si>
    <t>OSNOVNA ŠKOLA ŠTRIGOVA</t>
  </si>
  <si>
    <t>Dekanovec</t>
  </si>
  <si>
    <t>Kotoriba</t>
  </si>
  <si>
    <t>OSNOVNA ŠKOLA KOTORIBA</t>
  </si>
  <si>
    <t>OSNOVNA ŠKOLA GORNJI MIHALJEVEC</t>
  </si>
  <si>
    <t>OSNOVNA ŠKOLA STRAHONINEC</t>
  </si>
  <si>
    <t>Sveta Marija</t>
  </si>
  <si>
    <t>OSNOVNA ŠKOLA SVETA MARIJA</t>
  </si>
  <si>
    <t>Zagreb</t>
  </si>
  <si>
    <t>OSNOVNA ŠKOLA IVANA GUNDULIĆA</t>
  </si>
  <si>
    <t>Zagreb-Susedgrad</t>
  </si>
  <si>
    <t>OSNOVNA ŠKOLA KUSTOŠIJA</t>
  </si>
  <si>
    <t>OSNOVNA ŠKOLA IVANA CANKARA</t>
  </si>
  <si>
    <t>OSNOVNA ŠKOLA PAVLEKA MIŠKINE</t>
  </si>
  <si>
    <t>Zagreb-Dubrava</t>
  </si>
  <si>
    <t>OSNOVNA ŠKOLA RETKOVEC</t>
  </si>
  <si>
    <t>OSNOVNA ŠKOLA ŽUTI BRIJEG</t>
  </si>
  <si>
    <t>21-114-075</t>
  </si>
  <si>
    <t>21-114-076</t>
  </si>
  <si>
    <t>21-114-077</t>
  </si>
  <si>
    <t>21-114-078</t>
  </si>
  <si>
    <t>21-114-079</t>
  </si>
  <si>
    <t>21-114-080</t>
  </si>
  <si>
    <t>21-114-081</t>
  </si>
  <si>
    <t>21-114-082</t>
  </si>
  <si>
    <t>21-114-083</t>
  </si>
  <si>
    <t>21-114-084</t>
  </si>
  <si>
    <t>21-114-085</t>
  </si>
  <si>
    <t>21-114-086</t>
  </si>
  <si>
    <t>21-114-087</t>
  </si>
  <si>
    <t>21-114-088</t>
  </si>
  <si>
    <t>21-114-089</t>
  </si>
  <si>
    <t>21-114-090</t>
  </si>
  <si>
    <t>21-114-091</t>
  </si>
  <si>
    <t>21-114-092</t>
  </si>
  <si>
    <t>21-114-093</t>
  </si>
  <si>
    <t>21-114-094</t>
  </si>
  <si>
    <t>21-114-095</t>
  </si>
  <si>
    <t>21-114-096</t>
  </si>
  <si>
    <t>21-114-105</t>
  </si>
  <si>
    <t>21-114-106</t>
  </si>
  <si>
    <t>21-114-109</t>
  </si>
  <si>
    <t>21-114-110</t>
  </si>
  <si>
    <t>21-114-116</t>
  </si>
  <si>
    <t>21-114-117</t>
  </si>
  <si>
    <t>19-112-001</t>
  </si>
  <si>
    <t>19-112-002</t>
  </si>
  <si>
    <t>19-112-004</t>
  </si>
  <si>
    <t>19-507-001</t>
  </si>
  <si>
    <t>19-507-002</t>
  </si>
  <si>
    <t>19-508-001</t>
  </si>
  <si>
    <t>19-508-002</t>
  </si>
  <si>
    <t>19-509-001</t>
  </si>
  <si>
    <t>19-509-003</t>
  </si>
  <si>
    <t>19-510-001</t>
  </si>
  <si>
    <t>02-097-501</t>
  </si>
  <si>
    <t>02-097-502</t>
  </si>
  <si>
    <t>02-097-503</t>
  </si>
  <si>
    <t>SREDNJA ŠKOLA PREGRADA</t>
  </si>
  <si>
    <t>02-123-501</t>
  </si>
  <si>
    <t>SREDNJA ŠKOLA BEDEKOVČINA</t>
  </si>
  <si>
    <t>02-167-501</t>
  </si>
  <si>
    <t>SREDNJA ŠKOLA KONJŠĆINA</t>
  </si>
  <si>
    <t>02-177-501</t>
  </si>
  <si>
    <t>02-183-501</t>
  </si>
  <si>
    <t>SREDNJA ŠKOLA ZLATAR</t>
  </si>
  <si>
    <t>02-189-501</t>
  </si>
  <si>
    <t>Glina</t>
  </si>
  <si>
    <t>03-025-501</t>
  </si>
  <si>
    <t>03-039-501</t>
  </si>
  <si>
    <t>SREDNJA ŠKOLA TINA UJEVIĆA</t>
  </si>
  <si>
    <t>03-043-501</t>
  </si>
  <si>
    <t>TEHNIČKA ŠKOLA KUTINA</t>
  </si>
  <si>
    <t>03-043-502</t>
  </si>
  <si>
    <t>SREDNJA ŠKOLA NOVSKA</t>
  </si>
  <si>
    <t>03-054-501</t>
  </si>
  <si>
    <t>SREDNJA ŠKOLA PETRINJA</t>
  </si>
  <si>
    <t>03-066-501</t>
  </si>
  <si>
    <t>GIMNAZIJA SISAK</t>
  </si>
  <si>
    <t>03-076-501</t>
  </si>
  <si>
    <t>03-076-502</t>
  </si>
  <si>
    <t>03-076-503</t>
  </si>
  <si>
    <t>03-076-505</t>
  </si>
  <si>
    <t>03-076-506</t>
  </si>
  <si>
    <t>EKONOMSKA ŠKOLA SISAK</t>
  </si>
  <si>
    <t>03-076-507</t>
  </si>
  <si>
    <t>03-202-501</t>
  </si>
  <si>
    <t>SREDNJA ŠKOLA DUGA RESA</t>
  </si>
  <si>
    <t>04-019-501</t>
  </si>
  <si>
    <t>GIMNAZIJA KARLOVAC</t>
  </si>
  <si>
    <t>04-034-501</t>
  </si>
  <si>
    <t xml:space="preserve">PRIRODOSLOVNA ŠKOLA KARLOVAC </t>
  </si>
  <si>
    <t>04-034-504</t>
  </si>
  <si>
    <t>EKONOMSKO - TURISTIČKA ŠKOLA</t>
  </si>
  <si>
    <t>04-034-505</t>
  </si>
  <si>
    <t>ŠUMARSKA I DRVODJELJSKA ŠKOLA KARLOVAC</t>
  </si>
  <si>
    <t>04-034-506</t>
  </si>
  <si>
    <t>MEDICINSKA ŠKOLA</t>
  </si>
  <si>
    <t>04-034-507</t>
  </si>
  <si>
    <t>TEHNIČKA ŠKOLA KARLOVAC</t>
  </si>
  <si>
    <t>04-034-508</t>
  </si>
  <si>
    <t>TRGOVAČKO - UGOSTITELJSKA ŠKOLA</t>
  </si>
  <si>
    <t>04-034-509</t>
  </si>
  <si>
    <t>MJEŠOVITA INDUSTRIJSKO - OBRTNIČKA ŠKOLA</t>
  </si>
  <si>
    <t>04-034-510</t>
  </si>
  <si>
    <t>OBRTNIČKA I TEHNIČKA ŠKOLA OGULIN</t>
  </si>
  <si>
    <t>04-056-501</t>
  </si>
  <si>
    <t>GIMNAZIJA BERNARDINA FRANKOPANA</t>
  </si>
  <si>
    <t>04-056-503</t>
  </si>
  <si>
    <t>SREDNJA ŠKOLA SLUNJ</t>
  </si>
  <si>
    <t>04-079-501</t>
  </si>
  <si>
    <t>OSNOVNA ŠKOLA LJUDEVITA GAJA</t>
  </si>
  <si>
    <t>Kupljenovo</t>
  </si>
  <si>
    <t>Sveti Ivan Zelina</t>
  </si>
  <si>
    <t>OSNOVNA ŠKOLA DRAGUTINA DOMJANIĆA</t>
  </si>
  <si>
    <t>Donja Zelina</t>
  </si>
  <si>
    <t>OSNOVNA ŠKOLA KSAVERA ŠANDORA ĐALSKOG</t>
  </si>
  <si>
    <t>Šenkovec</t>
  </si>
  <si>
    <t>Prigorje Brdovečko</t>
  </si>
  <si>
    <t>Donja Pušća</t>
  </si>
  <si>
    <t>Sveta Nedjelja</t>
  </si>
  <si>
    <t>OSNOVNA ŠKOLA KLINČA SELA</t>
  </si>
  <si>
    <t>Pisarovina</t>
  </si>
  <si>
    <t>OSNOVNA ŠKOLA VLADIMIR NAZOR</t>
  </si>
  <si>
    <t>Krašić</t>
  </si>
  <si>
    <t>Gradec</t>
  </si>
  <si>
    <t>Dubrava</t>
  </si>
  <si>
    <t>Jakovlje</t>
  </si>
  <si>
    <t>Kloštar Ivanić</t>
  </si>
  <si>
    <t>Križ</t>
  </si>
  <si>
    <t>Marija Gorica</t>
  </si>
  <si>
    <t>Pokupsko</t>
  </si>
  <si>
    <t>Kravarsko</t>
  </si>
  <si>
    <t>OSNOVNA ŠKOLA SLAVKA KOLARA</t>
  </si>
  <si>
    <t>Donja Bistra</t>
  </si>
  <si>
    <t>Luka</t>
  </si>
  <si>
    <t>Bedenica</t>
  </si>
  <si>
    <t>Donja Stubica</t>
  </si>
  <si>
    <t>Klanjec</t>
  </si>
  <si>
    <t>OSNOVNA ŠKOLA ANTUNA MIHANOVIĆA</t>
  </si>
  <si>
    <t>Krapina</t>
  </si>
  <si>
    <t>Zabok</t>
  </si>
  <si>
    <t>Zlatar Bistrica</t>
  </si>
  <si>
    <t>Pregrada</t>
  </si>
  <si>
    <t>OSNOVNA ŠKOLA JANKA LESKOVARA</t>
  </si>
  <si>
    <t>Bedekovčina</t>
  </si>
  <si>
    <t>OSNOVNA ŠKOLA BEDEKOVČINA</t>
  </si>
  <si>
    <t>Brestovec Orehovički</t>
  </si>
  <si>
    <t>05-086-518</t>
  </si>
  <si>
    <t>05-230-501</t>
  </si>
  <si>
    <t>STRUKOVNA ŠKOLA ĐURĐEVAC</t>
  </si>
  <si>
    <t>06-023-502</t>
  </si>
  <si>
    <t>GIMNAZIJA DR. IVANA KRANJČEVA ĐURĐEVAC</t>
  </si>
  <si>
    <t>06-023-503</t>
  </si>
  <si>
    <t>06-037-501</t>
  </si>
  <si>
    <t>OBRTNIČKA ŠKOLA KOPRIVNICA</t>
  </si>
  <si>
    <t>06-037-502</t>
  </si>
  <si>
    <t>SREDNJA ŠKOLA KOPRIVNICA</t>
  </si>
  <si>
    <t>06-037-503</t>
  </si>
  <si>
    <t>GIMNAZIJA IVANA ZAKMARDIJA DIJANKOVEČKOGA KRIŽEVCI</t>
  </si>
  <si>
    <t>06-041-501</t>
  </si>
  <si>
    <t>06-041-502</t>
  </si>
  <si>
    <t>SREDNJA GOSPODARSKA ŠKOLA KRIŽEVCI</t>
  </si>
  <si>
    <t>06-041-504</t>
  </si>
  <si>
    <t>GIMNAZIJA BJELOVAR</t>
  </si>
  <si>
    <t>07-004-502</t>
  </si>
  <si>
    <t>MEDICINSKA ŠKOLA BJELOVAR</t>
  </si>
  <si>
    <t>07-004-503</t>
  </si>
  <si>
    <t>07-004-504</t>
  </si>
  <si>
    <t>EKONOMSKA I BIROTEHNIČKA ŠKOLA BJELOVAR</t>
  </si>
  <si>
    <t>07-004-505</t>
  </si>
  <si>
    <t>TEHNIČKA ŠKOLA BJELOVAR</t>
  </si>
  <si>
    <t>07-004-506</t>
  </si>
  <si>
    <t>OBRTNIČKA ŠKOLA BJELOVAR</t>
  </si>
  <si>
    <t>07-004-507</t>
  </si>
  <si>
    <t>07-004-508</t>
  </si>
  <si>
    <t>SREDNJA ŠKOLA ČAZMA</t>
  </si>
  <si>
    <t>07-011-501</t>
  </si>
  <si>
    <t>TEHNIČKA ŠKOLA DARUVAR</t>
  </si>
  <si>
    <t>07-012-501</t>
  </si>
  <si>
    <t>GIMNAZIJA DARUVAR</t>
  </si>
  <si>
    <t>07-012-502</t>
  </si>
  <si>
    <t>07-012-503</t>
  </si>
  <si>
    <t>07-024-501</t>
  </si>
  <si>
    <t>SREDNJA ŠKOLA BARTOLA KAŠIĆA</t>
  </si>
  <si>
    <t>07-028-501</t>
  </si>
  <si>
    <t>08-008-501</t>
  </si>
  <si>
    <t>08-009-501</t>
  </si>
  <si>
    <t>SREDNJA ŠKOLA DELNICE</t>
  </si>
  <si>
    <t>08-013-501</t>
  </si>
  <si>
    <t>08-042-501</t>
  </si>
  <si>
    <t>UGOSTITELJSKA ŠKOLA OPATIJA</t>
  </si>
  <si>
    <t>08-058-501</t>
  </si>
  <si>
    <t>08-058-502</t>
  </si>
  <si>
    <t>OBRTNIČKA ŠKOLA</t>
  </si>
  <si>
    <t>08-058-503</t>
  </si>
  <si>
    <t>HOTELIJERSKO - TURISTIČKA ŠKOLA</t>
  </si>
  <si>
    <t>08-058-504</t>
  </si>
  <si>
    <t>08-070-501</t>
  </si>
  <si>
    <t>08-071-501</t>
  </si>
  <si>
    <t>SREDNJA TALIJANSKA ŠKOLA - RIJEKA SCUOLA MEDIA SUPERIORE ITALIANA - FIUME</t>
  </si>
  <si>
    <t>08-071-502</t>
  </si>
  <si>
    <t>08-071-503</t>
  </si>
  <si>
    <t>08-071-504</t>
  </si>
  <si>
    <t>EKONOMSKA ŠKOLA MIJE MIRKOVIĆA RIJEKA</t>
  </si>
  <si>
    <t>08-071-505</t>
  </si>
  <si>
    <t>PRVA RIJEČKA HRVATSKA GIMNAZIJA</t>
  </si>
  <si>
    <t>08-071-506</t>
  </si>
  <si>
    <t>PRIRODOSLOVNA I GRAFIČKA ŠKOLA RIJEKA</t>
  </si>
  <si>
    <t>08-071-507</t>
  </si>
  <si>
    <t>08-071-508</t>
  </si>
  <si>
    <t>OSNOVNA ŠKOLA DRAGOJLE JARNEVIĆ</t>
  </si>
  <si>
    <t>OSNOVNA ŠKOLA "BRAĆA SELJAN"</t>
  </si>
  <si>
    <t>Skakavac</t>
  </si>
  <si>
    <t>OSNOVNA ŠKOLA "SKAKAVAC"</t>
  </si>
  <si>
    <t>Ogulin</t>
  </si>
  <si>
    <t>PRVA OSNOVNA ŠKOLA</t>
  </si>
  <si>
    <t>Ozalj</t>
  </si>
  <si>
    <t>OSNOVNA ŠKOLA "SLAVA RAŠKAJ"</t>
  </si>
  <si>
    <t>Slunj</t>
  </si>
  <si>
    <t>OSNOVNA ŠKOLA SLUNJ</t>
  </si>
  <si>
    <t>Vojnić</t>
  </si>
  <si>
    <t>Lasinja</t>
  </si>
  <si>
    <t>OSNOVNA ŠKOLA ˝ANTUN KLASINC˝ LASINJA</t>
  </si>
  <si>
    <t>Barilović</t>
  </si>
  <si>
    <t>OSNOVNA ŠKOLA BARILOVIĆ</t>
  </si>
  <si>
    <t>Cetingrad</t>
  </si>
  <si>
    <t>OSNOVNA ŠKOLA CETINGRAD</t>
  </si>
  <si>
    <t>Draganići</t>
  </si>
  <si>
    <t>OSNOVNA ŠKOLA DRAGANIĆI</t>
  </si>
  <si>
    <t>Generalski Stol</t>
  </si>
  <si>
    <t>OSNOVNA ŠKOLA GENERALSKI STOL</t>
  </si>
  <si>
    <t>Krnjak</t>
  </si>
  <si>
    <t>OSNOVNA ŠKOLA KATARINE ZRINSKI</t>
  </si>
  <si>
    <t>Netretić</t>
  </si>
  <si>
    <t>OSNOVNA ŠKOLA NETRETIĆ</t>
  </si>
  <si>
    <t>Josipdol</t>
  </si>
  <si>
    <t>OSNOVNA ŠKOLA "JOSIPDOL"</t>
  </si>
  <si>
    <t>Plaški</t>
  </si>
  <si>
    <t>OSNOVNA ŠKOLA PLAŠKI</t>
  </si>
  <si>
    <t>Rakovica</t>
  </si>
  <si>
    <t>Žakanje</t>
  </si>
  <si>
    <t>OSNOVNA ŠKOLA ŽAKANJE</t>
  </si>
  <si>
    <t>Ivanec</t>
  </si>
  <si>
    <t>Radovan</t>
  </si>
  <si>
    <t>Ludbreg</t>
  </si>
  <si>
    <t>Novi Marof</t>
  </si>
  <si>
    <t>Varaždin</t>
  </si>
  <si>
    <t>I. OSNOVNA ŠKOLA VARAŽDIN</t>
  </si>
  <si>
    <t>Cestica</t>
  </si>
  <si>
    <t>Turčin</t>
  </si>
  <si>
    <t>Jalžabet</t>
  </si>
  <si>
    <t>Vidovec</t>
  </si>
  <si>
    <t>Petrijanec</t>
  </si>
  <si>
    <t>Sveti Ilija</t>
  </si>
  <si>
    <t>Vinica</t>
  </si>
  <si>
    <t>Sračinec</t>
  </si>
  <si>
    <t>Bednja</t>
  </si>
  <si>
    <t>16-421-001</t>
  </si>
  <si>
    <t>16-421-002</t>
  </si>
  <si>
    <t>16-421-003</t>
  </si>
  <si>
    <t>16-422-001</t>
  </si>
  <si>
    <t>16-423-001</t>
  </si>
  <si>
    <t>16-424-001</t>
  </si>
  <si>
    <t>16-425-001</t>
  </si>
  <si>
    <t>16-425-002</t>
  </si>
  <si>
    <t>16-425-003</t>
  </si>
  <si>
    <t>16-426-001</t>
  </si>
  <si>
    <t>16-426-002</t>
  </si>
  <si>
    <t>16-427-001</t>
  </si>
  <si>
    <t>16-427-002</t>
  </si>
  <si>
    <t>16-428-001</t>
  </si>
  <si>
    <t>16-429-001</t>
  </si>
  <si>
    <t>16-430-001</t>
  </si>
  <si>
    <t>Ilača</t>
  </si>
  <si>
    <t>Otok</t>
  </si>
  <si>
    <t>Komletinci</t>
  </si>
  <si>
    <t>Privlaka</t>
  </si>
  <si>
    <t>Čakovci</t>
  </si>
  <si>
    <t>Slakovci</t>
  </si>
  <si>
    <t>Stari Mikanovci</t>
  </si>
  <si>
    <t>Vođinci</t>
  </si>
  <si>
    <t>Markušica</t>
  </si>
  <si>
    <t>Tordinci</t>
  </si>
  <si>
    <t>Trpinja</t>
  </si>
  <si>
    <t>Bobota</t>
  </si>
  <si>
    <t>Vrbanja</t>
  </si>
  <si>
    <t>Soljani</t>
  </si>
  <si>
    <t>Rokovci Andrijaševci</t>
  </si>
  <si>
    <t>Babina Greda</t>
  </si>
  <si>
    <t>13-107-506</t>
  </si>
  <si>
    <t>MEDICINSKA ŠKOLA ANTE KUZMANIĆA-ZADAR</t>
  </si>
  <si>
    <t>13-107-509</t>
  </si>
  <si>
    <t>OBRTNIČKA ŠKOLA GOJKA MATULINE ZADAR</t>
  </si>
  <si>
    <t>13-107-511</t>
  </si>
  <si>
    <t>13-107-512</t>
  </si>
  <si>
    <t>13-107-513</t>
  </si>
  <si>
    <t>13-107-514</t>
  </si>
  <si>
    <t>OSNOVNA ŠKOLA DOBRIŠE CESARIĆA</t>
  </si>
  <si>
    <t>OSNOVNA ŠKOLA ŽITNJAK</t>
  </si>
  <si>
    <t>OSNOVNA ŠKOLA VUKOMEREC</t>
  </si>
  <si>
    <t>Zagreb-Sloboština</t>
  </si>
  <si>
    <t>OSNOVNA ŠKOLA BANA JOSIPA JELAČIĆA</t>
  </si>
  <si>
    <t>OSNOVNA ŠKOLA TITUŠA BREZOVAČKOG</t>
  </si>
  <si>
    <t>OSNOVNA ŠKOLA GORNJE VRAPČE</t>
  </si>
  <si>
    <t>OSNOVNA ŠKOLA IVANA MEŠTROVIĆA</t>
  </si>
  <si>
    <t>OSNOVNA ŠKOLA JULIJA KLOVIĆA</t>
  </si>
  <si>
    <t>OSNOVNA ŠKOLA VOLTINO</t>
  </si>
  <si>
    <t>OSNOVNA ŠKOLA LJUBLJANICA ZAGREB</t>
  </si>
  <si>
    <t>OSNOVNA ŠKOLA CVJETNO NASELJE</t>
  </si>
  <si>
    <t>OSNOVNA ŠKOLA JURE KAŠTELANA</t>
  </si>
  <si>
    <t>OSNOVNA ŠKOLA GRIGORA VITEZA</t>
  </si>
  <si>
    <t>Zagreb-Novi Zagreb</t>
  </si>
  <si>
    <t>Brezovica</t>
  </si>
  <si>
    <t>OSNOVNA ŠKOLA BREZOVICA</t>
  </si>
  <si>
    <t>Lučko</t>
  </si>
  <si>
    <t>OSNOVNA ŠKOLA LUČKO</t>
  </si>
  <si>
    <t>OSNOVNA ŠKOLA GUSTAVA KRKLECA</t>
  </si>
  <si>
    <t>OSNOVNA ŠKOLA TRNSKO</t>
  </si>
  <si>
    <t>OSNOVNA ŠKOLA SVETA KLARA</t>
  </si>
  <si>
    <t>OSNOVNA ŠKOLA ODRA</t>
  </si>
  <si>
    <t>Desinić</t>
  </si>
  <si>
    <t>OSNOVNA ŠKOLA ĐURE PREJCA DESINIĆ</t>
  </si>
  <si>
    <t>Đurmanec</t>
  </si>
  <si>
    <t>OSNOVNA ŠKOLA ĐURMANEC</t>
  </si>
  <si>
    <t>Gornja Stubica</t>
  </si>
  <si>
    <t>OSNOVNA ŠKOLA VIKTORA KOVAČIĆA</t>
  </si>
  <si>
    <t>Tuhelj</t>
  </si>
  <si>
    <t>Konjščina</t>
  </si>
  <si>
    <t>Krapinske Toplice</t>
  </si>
  <si>
    <t>OSNOVNA ŠKOLA KRAPINSKE TOPLICE</t>
  </si>
  <si>
    <t>Lobor</t>
  </si>
  <si>
    <t>Mače</t>
  </si>
  <si>
    <t>Marija Bistrica</t>
  </si>
  <si>
    <t>Mihovljan</t>
  </si>
  <si>
    <t>Oroslavje</t>
  </si>
  <si>
    <t>Petrovsko</t>
  </si>
  <si>
    <t>Radoboj</t>
  </si>
  <si>
    <t>OSNOVNA ŠKOLA SIDE KOŠUTIĆ RADOBOJ</t>
  </si>
  <si>
    <t>Sveti Križ Začretje</t>
  </si>
  <si>
    <t>OSNOVNA ŠKOLA SVETI KRIŽ ZAČRETJE</t>
  </si>
  <si>
    <t>Veliko Trgovišće</t>
  </si>
  <si>
    <t>Zlatar</t>
  </si>
  <si>
    <t>Belec</t>
  </si>
  <si>
    <t>14-060-522</t>
  </si>
  <si>
    <t>OSNOVNA ŠKOLA HRELJIN</t>
  </si>
  <si>
    <t>Čavle</t>
  </si>
  <si>
    <t>Lokve</t>
  </si>
  <si>
    <t>Dražice</t>
  </si>
  <si>
    <t>Kastav</t>
  </si>
  <si>
    <t>Klana</t>
  </si>
  <si>
    <t>Viškovo</t>
  </si>
  <si>
    <t>Kraljevica</t>
  </si>
  <si>
    <t>Fužine</t>
  </si>
  <si>
    <t>Lovran</t>
  </si>
  <si>
    <t>OSNOVNA ŠKOLA VIKTORA CARA EMINA</t>
  </si>
  <si>
    <t>OSNOVNA ŠKOLA MARIA MARTINOLIĆA</t>
  </si>
  <si>
    <t>Matulji</t>
  </si>
  <si>
    <t>Jurdani</t>
  </si>
  <si>
    <t>OSNOVNA ŠKOLA DRAGO GERVAIS</t>
  </si>
  <si>
    <t>OSNOVNA ŠKOLA IVAN MAŽURANIĆ</t>
  </si>
  <si>
    <t>Bribir</t>
  </si>
  <si>
    <t>Tribalj</t>
  </si>
  <si>
    <t>Skrad</t>
  </si>
  <si>
    <t>Ravna Gora</t>
  </si>
  <si>
    <t>Mrkopalj</t>
  </si>
  <si>
    <t>Brod Moravice</t>
  </si>
  <si>
    <t>Donji Lapac</t>
  </si>
  <si>
    <t>OSNOVNA ŠKOLA DONJI LAPAC</t>
  </si>
  <si>
    <t>Gospić</t>
  </si>
  <si>
    <t>OSNOVNA ŠKOLA DR. JURE TURIĆA</t>
  </si>
  <si>
    <t>Lički Osik</t>
  </si>
  <si>
    <t>Klanac</t>
  </si>
  <si>
    <t>OSNOVNA ŠKOLA DR. ANTE STARČEVIĆ PAZARIŠTE-KLANAC</t>
  </si>
  <si>
    <t>Otočac</t>
  </si>
  <si>
    <t>OSNOVNA ŠKOLA ZRINSKIH I FRANKOPANA</t>
  </si>
  <si>
    <t>Senj</t>
  </si>
  <si>
    <t>OSNOVNA ŠKOLA SILVIJA STRAHIMIRA KRANJČEVIĆA SENJ</t>
  </si>
  <si>
    <t>Brinje</t>
  </si>
  <si>
    <t>OSNOVNA ŠKOLA LUKE PERKOVIĆA BRINJE</t>
  </si>
  <si>
    <t>Karlobag</t>
  </si>
  <si>
    <t>OSNOVNA ŠKOLA KARLOBAG</t>
  </si>
  <si>
    <t>Perušić</t>
  </si>
  <si>
    <t>OSNOVNA ŠKOLA PERUŠIĆ</t>
  </si>
  <si>
    <t>Kosinj</t>
  </si>
  <si>
    <t>OSNOVNA ŠKOLA ANŽ FRANKOPAN KOSINJ</t>
  </si>
  <si>
    <t>Novalja</t>
  </si>
  <si>
    <t>Lovinac</t>
  </si>
  <si>
    <t>Udbina</t>
  </si>
  <si>
    <t>OSNOVNA ŠKOLA KRALJA TOMISLAVA</t>
  </si>
  <si>
    <t>Plitvička Jezera</t>
  </si>
  <si>
    <t>OSNOVNA ŠKOLA PLITVIČKA JEZERA</t>
  </si>
  <si>
    <t>Korenica</t>
  </si>
  <si>
    <t>OSNOVNA ŠKOLA DR. FRANJE TUĐMANA</t>
  </si>
  <si>
    <t>Orahovica</t>
  </si>
  <si>
    <t>OSNOVNA ŠKOLA IVANE BRLIĆ-MAŽURANIĆ ORAHOVICA</t>
  </si>
  <si>
    <t>Slatina</t>
  </si>
  <si>
    <t>Virovitica</t>
  </si>
  <si>
    <t>OSNOVNA ŠKOLA VLADIMIR NAZOR VIROVITICA</t>
  </si>
  <si>
    <t>Zdenci</t>
  </si>
  <si>
    <t>Čačinci</t>
  </si>
  <si>
    <t>OSNOVNA ŠKOLA ANTUNA GUSTAVA MATOŠA</t>
  </si>
  <si>
    <t>Gornje Bazje</t>
  </si>
  <si>
    <t>OSNOVNA ŠKOLA IVANA GORANA KOVAČIĆA GORNJE BAZJE</t>
  </si>
  <si>
    <t>Gradina</t>
  </si>
  <si>
    <t>OSNOVNA ŠKOLA GRADINA</t>
  </si>
  <si>
    <t>Čađavica</t>
  </si>
  <si>
    <t>OSNOVNA ŠKOLA DAVORIN TRSTENJAK ČAĐAVICA</t>
  </si>
  <si>
    <t>Nova Bukovica</t>
  </si>
  <si>
    <t>Mikleuš</t>
  </si>
  <si>
    <t>OSNOVNA ŠKOLA MIKLEUŠ</t>
  </si>
  <si>
    <t>Voćin</t>
  </si>
  <si>
    <t>OSNOVNA ŠKOLA VOĆIN</t>
  </si>
  <si>
    <t>Suhopolje</t>
  </si>
  <si>
    <t>OSNOVNA ŠKOLA SUHOPOLJE</t>
  </si>
  <si>
    <t>Špišić Bukovica</t>
  </si>
  <si>
    <t>OSNOVNA ŠKOLA AUGUST CESAREC</t>
  </si>
  <si>
    <t>Pitomača</t>
  </si>
  <si>
    <t>OSNOVNA ŠKOLA PETRA PRERADOVIĆA</t>
  </si>
  <si>
    <t>Pakrac</t>
  </si>
  <si>
    <t>OSNOVNA ŠKOLA BRAĆE RADIĆA PAKRAC</t>
  </si>
  <si>
    <t>Požega</t>
  </si>
  <si>
    <t>OSNOVNA ŠKOLA ANTUNA KANIŽLIĆA</t>
  </si>
  <si>
    <t>Brestovac</t>
  </si>
  <si>
    <t>Čaglin</t>
  </si>
  <si>
    <t>OSNOVNA ŠKOLA STJEPANA RADIĆA ČAGLIN</t>
  </si>
  <si>
    <t>Jakšić</t>
  </si>
  <si>
    <t>Kaptol</t>
  </si>
  <si>
    <t>Kutjevo</t>
  </si>
  <si>
    <t>Pleternica</t>
  </si>
  <si>
    <t>Velika</t>
  </si>
  <si>
    <t>Lipik</t>
  </si>
  <si>
    <t>Poljana</t>
  </si>
  <si>
    <t>OSNOVNA ŠKOLA GRIGORA VITEZA POLJANA</t>
  </si>
  <si>
    <t>Nova Gradiška</t>
  </si>
  <si>
    <t>Slavonski Brod</t>
  </si>
  <si>
    <t>OSNOVNA ŠKOLA ANTUN MIHANOVIĆ</t>
  </si>
  <si>
    <t>OSNOVNA ŠKOLA HUGO BADALIĆ</t>
  </si>
  <si>
    <t>OSNOVNA ŠKOLA ĐURO PILAR</t>
  </si>
  <si>
    <t>OSNOVNA ŠKOLA BOGOSLAV ŠULEK</t>
  </si>
  <si>
    <t>OSNOVNA ŠKOLA IVANA BRLIĆ-MAŽURANIĆ</t>
  </si>
  <si>
    <t>OSNOVNA ŠKOLA BLAŽ TADIJANOVIĆ</t>
  </si>
  <si>
    <t>OSNOVNA ŠKOLA MILAN AMRUŠ</t>
  </si>
  <si>
    <t>Bebrina</t>
  </si>
  <si>
    <t>OSNOVNA ŠKOLA ANTUN MATIJA RELJKOVIĆ</t>
  </si>
  <si>
    <t>Donji Andrijevci</t>
  </si>
  <si>
    <t>17-126-504</t>
  </si>
  <si>
    <t>17-126-505</t>
  </si>
  <si>
    <t>II. GIMNAZIJA</t>
  </si>
  <si>
    <t>17-126-506</t>
  </si>
  <si>
    <t>III. GIMNAZIJA</t>
  </si>
  <si>
    <t>17-126-507</t>
  </si>
  <si>
    <t>17-126-508</t>
  </si>
  <si>
    <t>V. GIMNAZIJA VLADIMIR NAZOR SPLIT</t>
  </si>
  <si>
    <t>17-126-509</t>
  </si>
  <si>
    <t>17-126-510</t>
  </si>
  <si>
    <t>17-126-511</t>
  </si>
  <si>
    <t>TRGOVAČKA ŠKOLA</t>
  </si>
  <si>
    <t>17-126-512</t>
  </si>
  <si>
    <t>SREDNJA TEHNIČKA PROMETNA ŠKOLA</t>
  </si>
  <si>
    <t>17-126-513</t>
  </si>
  <si>
    <t>17-126-514</t>
  </si>
  <si>
    <t>OBRTNA TEHNIČKA ŠKOLA</t>
  </si>
  <si>
    <t>17-126-515</t>
  </si>
  <si>
    <t>INDUSTRIJSKA ŠKOLA</t>
  </si>
  <si>
    <t>17-126-516</t>
  </si>
  <si>
    <t>GRADITELJSKA OBRTNIČKA I GRAFIČKA ŠKOLA U SPLITU</t>
  </si>
  <si>
    <t>17-126-517</t>
  </si>
  <si>
    <t>17-126-518</t>
  </si>
  <si>
    <t>17-126-521</t>
  </si>
  <si>
    <t>TURISTIČKO - UGOSTITELJSKA ŠKOLA, SPLIT</t>
  </si>
  <si>
    <t>17-126-522</t>
  </si>
  <si>
    <t>SREDNJA ŠKOLA DENTAL CENTAR MARUŠIĆ</t>
  </si>
  <si>
    <t>17-126-527</t>
  </si>
  <si>
    <t>17-126-528</t>
  </si>
  <si>
    <t>17-126-529</t>
  </si>
  <si>
    <t>17-126-530</t>
  </si>
  <si>
    <t>17-126-533</t>
  </si>
  <si>
    <t>PRIVATNA JEZIČNO-INFORMATIČKA GIMNAZIJA LEONARDO DA VINCI</t>
  </si>
  <si>
    <t>17-126-534</t>
  </si>
  <si>
    <t>SREDNJA ŠKOLA BOL</t>
  </si>
  <si>
    <t>17-444-501</t>
  </si>
  <si>
    <t>KLESARSKA ŠKOLA PUČIŠĆA</t>
  </si>
  <si>
    <t>17-445-501</t>
  </si>
  <si>
    <t>SREDNJA ŠKOLA BRAČ</t>
  </si>
  <si>
    <t>17-468-501</t>
  </si>
  <si>
    <t>18-006-501</t>
  </si>
  <si>
    <t>18-006-502</t>
  </si>
  <si>
    <t>GOSPODARSKA ŠKOLA ISTITUTO PROFESSIONALE</t>
  </si>
  <si>
    <t>18-006-503</t>
  </si>
  <si>
    <t>SREDNJA ŠKOLA BUZET - BUZET</t>
  </si>
  <si>
    <t>18-007-501</t>
  </si>
  <si>
    <t>18-044-501</t>
  </si>
  <si>
    <t>18-065-501</t>
  </si>
  <si>
    <t>18-065-502</t>
  </si>
  <si>
    <t>18-068-501</t>
  </si>
  <si>
    <t>TURISTIČKO - UGOSTITELJSKA ŠKOLA ANTONA ŠTIFANIĆA POREČ</t>
  </si>
  <si>
    <t>Višnjevac</t>
  </si>
  <si>
    <t>OSNOVNA ŠKOLA VIŠNJEVAC</t>
  </si>
  <si>
    <t>PROSVJETNO-KULTURNI CENTAR MAĐARA U REPUBLICI HRVATSKOJ</t>
  </si>
  <si>
    <t>Valpovo</t>
  </si>
  <si>
    <t>Feričanci</t>
  </si>
  <si>
    <t>Đurđenovac</t>
  </si>
  <si>
    <t>Podgorač</t>
  </si>
  <si>
    <t>OSNOVNA ŠKOLA HINKA JUHNA PODGORAČ</t>
  </si>
  <si>
    <t>Čeminac</t>
  </si>
  <si>
    <t>Jagodnjak</t>
  </si>
  <si>
    <t>Popovac</t>
  </si>
  <si>
    <t>Kneževi Vinogradi</t>
  </si>
  <si>
    <t>Zmajevac</t>
  </si>
  <si>
    <t>OSNOVNA ŠKOLA ZMAJEVAC</t>
  </si>
  <si>
    <t>Bilje</t>
  </si>
  <si>
    <t>Šibenik</t>
  </si>
  <si>
    <t>19-049-502</t>
  </si>
  <si>
    <t>19-112-501</t>
  </si>
  <si>
    <t>19-511-501</t>
  </si>
  <si>
    <t>SREDNJA POLJOPRIVREDNA I TEHNIČKA ŠKOLA</t>
  </si>
  <si>
    <t>19-512-501</t>
  </si>
  <si>
    <t>20-010-501</t>
  </si>
  <si>
    <t>GRADITELJSKA ŠKOLA ČAKOVEC</t>
  </si>
  <si>
    <t>20-010-502</t>
  </si>
  <si>
    <t>20-010-503</t>
  </si>
  <si>
    <t>20-010-504</t>
  </si>
  <si>
    <t>GOSPODARSKA ŠKOLA</t>
  </si>
  <si>
    <t>20-010-505</t>
  </si>
  <si>
    <t>20-527-501</t>
  </si>
  <si>
    <t>I. GIMNAZIJA</t>
  </si>
  <si>
    <t>21-114-501</t>
  </si>
  <si>
    <t>21-114-502</t>
  </si>
  <si>
    <t>21-114-503</t>
  </si>
  <si>
    <t>21-114-504</t>
  </si>
  <si>
    <t>21-114-505</t>
  </si>
  <si>
    <t>GORNJOGRADSKA GIMNAZIJA</t>
  </si>
  <si>
    <t>21-114-506</t>
  </si>
  <si>
    <t>21-114-507</t>
  </si>
  <si>
    <t>21-114-508</t>
  </si>
  <si>
    <t>IX. GIMNAZIJA</t>
  </si>
  <si>
    <t>21-114-509</t>
  </si>
  <si>
    <t>21-114-510</t>
  </si>
  <si>
    <t>XI. GIMNAZIJA</t>
  </si>
  <si>
    <t>21-114-511</t>
  </si>
  <si>
    <t>21-114-512</t>
  </si>
  <si>
    <t>21-114-513</t>
  </si>
  <si>
    <t>21-114-514</t>
  </si>
  <si>
    <t>21-114-515</t>
  </si>
  <si>
    <t>XVI. GIMNAZIJA</t>
  </si>
  <si>
    <t>21-114-516</t>
  </si>
  <si>
    <t>KLASIČNA GIMNAZIJA</t>
  </si>
  <si>
    <t>21-114-517</t>
  </si>
  <si>
    <t>21-114-518</t>
  </si>
  <si>
    <t>ZDRAVSTVENO UČILIŠTE</t>
  </si>
  <si>
    <t>21-114-519</t>
  </si>
  <si>
    <t>ŠKOLA ZA MEDICINSKE SESTRE MLINARSKA</t>
  </si>
  <si>
    <t>21-114-520</t>
  </si>
  <si>
    <t>ŠKOLA ZA MEDICINSKE SESTRE VINOGRADSKA</t>
  </si>
  <si>
    <t>21-114-521</t>
  </si>
  <si>
    <t>ŠKOLA ZA PRIMALJE</t>
  </si>
  <si>
    <t>21-114-522</t>
  </si>
  <si>
    <t>ŠKOLA ZA MEDICINSKE SESTRE VRAPČE</t>
  </si>
  <si>
    <t>21-114-523</t>
  </si>
  <si>
    <t>21-114-524</t>
  </si>
  <si>
    <t>21-114-527</t>
  </si>
  <si>
    <t>21-114-528</t>
  </si>
  <si>
    <t>21-114-530</t>
  </si>
  <si>
    <t>GRADITELJSKA TEHNIČKA ŠKOLA</t>
  </si>
  <si>
    <t>21-114-531</t>
  </si>
  <si>
    <t>21-114-547</t>
  </si>
  <si>
    <t>21-114-548</t>
  </si>
  <si>
    <t>21-114-549</t>
  </si>
  <si>
    <t>21-114-550</t>
  </si>
  <si>
    <t>OBRTNIČKA ŠKOLA ZA OSOBNE USLUGE</t>
  </si>
  <si>
    <t>21-114-551</t>
  </si>
  <si>
    <t>INDUSTRIJSKA STROJARSKA ŠKOLA</t>
  </si>
  <si>
    <t>21-114-553</t>
  </si>
  <si>
    <t>OBRTNIČKA I INDUSTRIJSKA GRADITELJSKA ŠKOLA</t>
  </si>
  <si>
    <t>21-114-554</t>
  </si>
  <si>
    <t>21-114-555</t>
  </si>
  <si>
    <t>21-114-556</t>
  </si>
  <si>
    <t>21-114-557</t>
  </si>
  <si>
    <t>ŠPORTSKA GIMNAZIJA</t>
  </si>
  <si>
    <t>21-114-560</t>
  </si>
  <si>
    <t>21-114-565</t>
  </si>
  <si>
    <t>21-114-568</t>
  </si>
  <si>
    <t>TEHNIČKA ŠKOLA RUĐERA BOŠKOVIĆA</t>
  </si>
  <si>
    <t>21-114-588</t>
  </si>
  <si>
    <t>21-114-595</t>
  </si>
  <si>
    <t>ZAGREBAČKA MEDRESA DR. AHMED SMAJLOVIĆ SREDNJA ŠKOLA S PRAVOM JAVNOSTI</t>
  </si>
  <si>
    <t>21-114-597</t>
  </si>
  <si>
    <t>21-114-598</t>
  </si>
  <si>
    <t>21-114-600</t>
  </si>
  <si>
    <t>21-114-602</t>
  </si>
  <si>
    <t>21-114-608</t>
  </si>
  <si>
    <t>14-388-003</t>
  </si>
  <si>
    <t>14-389-001</t>
  </si>
  <si>
    <t>14-390-001</t>
  </si>
  <si>
    <t>14-391-001</t>
  </si>
  <si>
    <t>14-392-001</t>
  </si>
  <si>
    <t>14-393-001</t>
  </si>
  <si>
    <t>14-394-001</t>
  </si>
  <si>
    <t>14-394-002</t>
  </si>
  <si>
    <t>14-395-001</t>
  </si>
  <si>
    <t>14-396-001</t>
  </si>
  <si>
    <t>14-397-001</t>
  </si>
  <si>
    <t>14-398-001</t>
  </si>
  <si>
    <t>14-399-001</t>
  </si>
  <si>
    <t>14-401-001</t>
  </si>
  <si>
    <t>14-402-001</t>
  </si>
  <si>
    <t>14-403-001</t>
  </si>
  <si>
    <t>14-404-001</t>
  </si>
  <si>
    <t>14-405-001</t>
  </si>
  <si>
    <t>14-405-002</t>
  </si>
  <si>
    <t>14-406-001</t>
  </si>
  <si>
    <t>21-114-617</t>
  </si>
  <si>
    <t>21-114-618</t>
  </si>
  <si>
    <t>21-114-619</t>
  </si>
  <si>
    <t>PRIVATNA KLASIČNA GIMNAZIJA S PRAVOM JAVNOSTI</t>
  </si>
  <si>
    <t>21-114-620</t>
  </si>
  <si>
    <t>21-114-621</t>
  </si>
  <si>
    <t>OSNOVNA ŠKOLA DINKA ŠIMUNOVIĆA</t>
  </si>
  <si>
    <t>Krivodol</t>
  </si>
  <si>
    <t>Cista Velika</t>
  </si>
  <si>
    <t>Aržano</t>
  </si>
  <si>
    <t>Lovreć</t>
  </si>
  <si>
    <t>OSNOVNA ŠKOLA SILVIJA STRAHIMIRA KRANJČEVIĆA LOVREĆ</t>
  </si>
  <si>
    <t>Studenci</t>
  </si>
  <si>
    <t>Donji Proložac</t>
  </si>
  <si>
    <t>OSNOVNA ŠKOLA IVAN LEKO</t>
  </si>
  <si>
    <t>Runović</t>
  </si>
  <si>
    <t>OSNOVNA ŠKOLA RUNOVIĆ</t>
  </si>
  <si>
    <t>Jelsa</t>
  </si>
  <si>
    <t>Sućuraj</t>
  </si>
  <si>
    <t>Primorski Dolac</t>
  </si>
  <si>
    <t>Podgora</t>
  </si>
  <si>
    <t>Gradac</t>
  </si>
  <si>
    <t>Brela</t>
  </si>
  <si>
    <t>Baška Voda</t>
  </si>
  <si>
    <t>OSNOVNA ŠKOLA BARIŠE GRANIĆA MEŠTRA</t>
  </si>
  <si>
    <t>Marina</t>
  </si>
  <si>
    <t>OSNOVNA ŠKOLA IVAN DUKNOVIĆ</t>
  </si>
  <si>
    <t>Otok (Dalmacija)</t>
  </si>
  <si>
    <t>Obrovac Sinjski</t>
  </si>
  <si>
    <t>Dicmo</t>
  </si>
  <si>
    <t>Klis</t>
  </si>
  <si>
    <t>Dugopolje</t>
  </si>
  <si>
    <t>Supetar</t>
  </si>
  <si>
    <t>Milna</t>
  </si>
  <si>
    <t>Stari Grad</t>
  </si>
  <si>
    <t>Šestanovac</t>
  </si>
  <si>
    <t>OSNOVNA ŠKOLA DR. FRA KARLO BALIĆ</t>
  </si>
  <si>
    <t>Trilj</t>
  </si>
  <si>
    <t>Vrlika</t>
  </si>
  <si>
    <t>OSNOVNA ŠKOLA MILANA BEGOVIĆA</t>
  </si>
  <si>
    <t>Komiža</t>
  </si>
  <si>
    <t>Zagvozd</t>
  </si>
  <si>
    <t>Zmijavci</t>
  </si>
  <si>
    <t>OSNOVNA ŠKOLA ZMIJAVCI</t>
  </si>
  <si>
    <t>Tučepi</t>
  </si>
  <si>
    <t>Buzet</t>
  </si>
  <si>
    <t>Labin</t>
  </si>
  <si>
    <t>Pazin</t>
  </si>
  <si>
    <t>OSNOVNA ŠKOLA VLADIMIRA NAZORA PAZIN</t>
  </si>
  <si>
    <t>Poreč</t>
  </si>
  <si>
    <t>OSNOVNA ŠKOLA POREČ</t>
  </si>
  <si>
    <t>Tar</t>
  </si>
  <si>
    <t>Pula</t>
  </si>
  <si>
    <t>OSNOVNA ŠKOLA ŠIJANA PULA</t>
  </si>
  <si>
    <t>OSNOVNA ŠKOLA TONE PERUŠKA PULA</t>
  </si>
  <si>
    <t>OSNOVNA ŠKOLA KAŠTANJER PULA</t>
  </si>
  <si>
    <t>OSNOVNA ŠKOLA VERUDA PULA</t>
  </si>
  <si>
    <t>Rovinj</t>
  </si>
  <si>
    <t>Barban</t>
  </si>
  <si>
    <t>Kanfanar</t>
  </si>
  <si>
    <t>Kršan</t>
  </si>
  <si>
    <t>Podpićan</t>
  </si>
  <si>
    <t>Raša</t>
  </si>
  <si>
    <t>Sveti Lovreč</t>
  </si>
  <si>
    <t>Marčana</t>
  </si>
  <si>
    <t>Krnica</t>
  </si>
  <si>
    <t>ŠIFRA:</t>
  </si>
  <si>
    <t>M</t>
  </si>
  <si>
    <t>Ž</t>
  </si>
  <si>
    <t>100m</t>
  </si>
  <si>
    <t>300m</t>
  </si>
  <si>
    <t>400m</t>
  </si>
  <si>
    <t>600m</t>
  </si>
  <si>
    <t>800m</t>
  </si>
  <si>
    <t>1000m</t>
  </si>
  <si>
    <t>dalj</t>
  </si>
  <si>
    <t>vis</t>
  </si>
  <si>
    <t>kugla 4 KG</t>
  </si>
  <si>
    <t>kugla 3 KG</t>
  </si>
  <si>
    <t>kugla 5 KG</t>
  </si>
  <si>
    <t>50 m slobodno</t>
  </si>
  <si>
    <t>50 m leđno</t>
  </si>
  <si>
    <t>50 m prsno</t>
  </si>
  <si>
    <t>50 m leptir</t>
  </si>
  <si>
    <t>01-199-001</t>
  </si>
  <si>
    <t>01-539-001</t>
  </si>
  <si>
    <t>01-544-001</t>
  </si>
  <si>
    <t>01-545-001</t>
  </si>
  <si>
    <t>01-547-001</t>
  </si>
  <si>
    <t>01-548-001</t>
  </si>
  <si>
    <t>01-550-001</t>
  </si>
  <si>
    <t>02-014-001</t>
  </si>
  <si>
    <t>02-035-001</t>
  </si>
  <si>
    <t>02-040-001</t>
  </si>
  <si>
    <t>02-040-002</t>
  </si>
  <si>
    <t>02-097-001</t>
  </si>
  <si>
    <t>02-110-001</t>
  </si>
  <si>
    <t>02-123-001</t>
  </si>
  <si>
    <t>02-167-001</t>
  </si>
  <si>
    <t>02-167-002</t>
  </si>
  <si>
    <t>02-168-001</t>
  </si>
  <si>
    <t>02-169-001</t>
  </si>
  <si>
    <t>02-170-001</t>
  </si>
  <si>
    <t>02-171-001</t>
  </si>
  <si>
    <t>02-172-001</t>
  </si>
  <si>
    <t>02-174-001</t>
  </si>
  <si>
    <t>02-175-001</t>
  </si>
  <si>
    <t>02-177-001</t>
  </si>
  <si>
    <t>05-053-001</t>
  </si>
  <si>
    <t>05-053-002</t>
  </si>
  <si>
    <t>05-086-001</t>
  </si>
  <si>
    <t>05-086-002</t>
  </si>
  <si>
    <t>05-086-003</t>
  </si>
  <si>
    <t>05-086-004</t>
  </si>
  <si>
    <t>05-086-005</t>
  </si>
  <si>
    <t>05-086-006</t>
  </si>
  <si>
    <t>05-086-008</t>
  </si>
  <si>
    <t>05-222-001</t>
  </si>
  <si>
    <t>05-223-001</t>
  </si>
  <si>
    <t>05-224-001</t>
  </si>
  <si>
    <t>05-225-001</t>
  </si>
  <si>
    <t>05-226-001</t>
  </si>
  <si>
    <t>05-227-001</t>
  </si>
  <si>
    <t>05-227-002</t>
  </si>
  <si>
    <t>05-229-001</t>
  </si>
  <si>
    <t>05-229-002</t>
  </si>
  <si>
    <t>05-230-001</t>
  </si>
  <si>
    <t>05-231-001</t>
  </si>
  <si>
    <t>05-232-001</t>
  </si>
  <si>
    <t>05-233-001</t>
  </si>
  <si>
    <t>05-234-001</t>
  </si>
  <si>
    <t>05-235-001</t>
  </si>
  <si>
    <t>05-236-001</t>
  </si>
  <si>
    <t>05-236-002</t>
  </si>
  <si>
    <t>05-236-003</t>
  </si>
  <si>
    <t>05-237-001</t>
  </si>
  <si>
    <t>05-238-001</t>
  </si>
  <si>
    <t>05-239-001</t>
  </si>
  <si>
    <t>05-240-001</t>
  </si>
  <si>
    <t>05-240-002</t>
  </si>
  <si>
    <t>05-241-001</t>
  </si>
  <si>
    <t>05-242-001</t>
  </si>
  <si>
    <t>05-243-001</t>
  </si>
  <si>
    <t>05-244-001</t>
  </si>
  <si>
    <t>05-484-001</t>
  </si>
  <si>
    <t>06-023-001</t>
  </si>
  <si>
    <t>06-037-001</t>
  </si>
  <si>
    <t>Đulovac</t>
  </si>
  <si>
    <t>OSNOVNA ŠKOLA U ĐULOVCU</t>
  </si>
  <si>
    <t>Ivanska</t>
  </si>
  <si>
    <t>OSNOVNA ŠKOLA IVANSKA</t>
  </si>
  <si>
    <t>Štefanje</t>
  </si>
  <si>
    <t>OSNOVNA ŠKOLA ŠTEFANJE</t>
  </si>
  <si>
    <t>Veliki Grđevac</t>
  </si>
  <si>
    <t>Hercegovac</t>
  </si>
  <si>
    <t>Rovišće</t>
  </si>
  <si>
    <t>OSNOVNA ŠKOLA ROVIŠĆE</t>
  </si>
  <si>
    <t>Velika Trnovitica</t>
  </si>
  <si>
    <t>OSNOVNA ŠKOLA TRNOVITICA</t>
  </si>
  <si>
    <t>Crikvenica</t>
  </si>
  <si>
    <t>OSNOVNA ŠKOLA VLADIMIRA NAZORA CRIKVENICA</t>
  </si>
  <si>
    <t>Čabar</t>
  </si>
  <si>
    <t>Delnice</t>
  </si>
  <si>
    <t>OSNOVNA ŠKOLA IVANA GORANA KOVAČIĆA</t>
  </si>
  <si>
    <t>OSNOVNA ŠKOLA FRANA KRSTE FRANKOPANA</t>
  </si>
  <si>
    <t>Krk</t>
  </si>
  <si>
    <t>Cres</t>
  </si>
  <si>
    <t>OSNOVNA ŠKOLA FRANE PETRIĆA</t>
  </si>
  <si>
    <t>Opatija</t>
  </si>
  <si>
    <t>Rab</t>
  </si>
  <si>
    <t>OSNOVNA ŠKOLA IVANA RABLJANINA RAB</t>
  </si>
  <si>
    <t>Rijeka</t>
  </si>
  <si>
    <t>OSNOVNA ŠKOLA CENTAR</t>
  </si>
  <si>
    <t>OSNOVNA ŠKOLA - SCUOLA ELEMENTARE ˝SAN NICOLO˝</t>
  </si>
  <si>
    <t>OSNOVNA ŠKOLA KOZALA</t>
  </si>
  <si>
    <t>OSNOVNA ŠKOLA PODMURVICE</t>
  </si>
  <si>
    <t>OSNOVNA ŠKOLA ŠKURINJE RIJEKA</t>
  </si>
  <si>
    <t>OSNOVNA ŠKOLA TRSAT</t>
  </si>
  <si>
    <t>OSNOVNA ŠKOLA PEHLIN</t>
  </si>
  <si>
    <t>OSNOVNA WALDORFSKA ŠKOLA</t>
  </si>
  <si>
    <t>Vrbovsko</t>
  </si>
  <si>
    <t>Kostrena</t>
  </si>
  <si>
    <t>OSNOVNA ŠKOLA KOSTRENA</t>
  </si>
  <si>
    <t>Bakar</t>
  </si>
  <si>
    <t>OSNOVNA ŠKOLA BAKAR</t>
  </si>
  <si>
    <t>Hreljin</t>
  </si>
  <si>
    <t>Atletika (m)-OŠ</t>
  </si>
  <si>
    <t>Atletika (ž)-OŠ</t>
  </si>
  <si>
    <t>Atletika (m)-OŠ - 5. i 6.</t>
  </si>
  <si>
    <t>Atletika (ž)-OŠ - 5. i 6.</t>
  </si>
  <si>
    <t>Atletika (m) -SŠ</t>
  </si>
  <si>
    <t>Atletika (ž) - SŠ</t>
  </si>
  <si>
    <t>Plivanje (m) - OŠ</t>
  </si>
  <si>
    <t>Plivanje (ž) - OŠ</t>
  </si>
  <si>
    <t>07-273-001</t>
  </si>
  <si>
    <t>07-274-001</t>
  </si>
  <si>
    <t>07-565-001</t>
  </si>
  <si>
    <t>08-008-002</t>
  </si>
  <si>
    <t>08-008-003</t>
  </si>
  <si>
    <t>08-009-001</t>
  </si>
  <si>
    <t>08-221-001</t>
  </si>
  <si>
    <t>08-275-001</t>
  </si>
  <si>
    <t>08-275-002</t>
  </si>
  <si>
    <t>08-276-001</t>
  </si>
  <si>
    <t>08-277-001</t>
  </si>
  <si>
    <t>08-278-001</t>
  </si>
  <si>
    <t>08-279-001</t>
  </si>
  <si>
    <t>08-280-001</t>
  </si>
  <si>
    <t>08-281-001</t>
  </si>
  <si>
    <t>08-282-001</t>
  </si>
  <si>
    <t>08-289-001</t>
  </si>
  <si>
    <t>08-290-001</t>
  </si>
  <si>
    <t>08-292-001</t>
  </si>
  <si>
    <t>08-293-001</t>
  </si>
  <si>
    <t>08-293-002</t>
  </si>
  <si>
    <t>08-294-001</t>
  </si>
  <si>
    <t>08-295-001</t>
  </si>
  <si>
    <t>08-295-002</t>
  </si>
  <si>
    <t>08-296-001</t>
  </si>
  <si>
    <t>08-297-001</t>
  </si>
  <si>
    <t>08-298-001</t>
  </si>
  <si>
    <t>08-299-001</t>
  </si>
  <si>
    <t>09-015-001</t>
  </si>
  <si>
    <t>09-026-001</t>
  </si>
  <si>
    <t>09-026-003</t>
  </si>
  <si>
    <t>09-026-005</t>
  </si>
  <si>
    <t>09-061-001</t>
  </si>
  <si>
    <t>09-074-001</t>
  </si>
  <si>
    <t>09-300-001</t>
  </si>
  <si>
    <t>09-301-001</t>
  </si>
  <si>
    <t>09-302-001</t>
  </si>
  <si>
    <t>09-302-003</t>
  </si>
  <si>
    <t>09-304-001</t>
  </si>
  <si>
    <t>09-379-001</t>
  </si>
  <si>
    <t>09-380-001</t>
  </si>
  <si>
    <t>09-455-001</t>
  </si>
  <si>
    <t>09-455-002</t>
  </si>
  <si>
    <t>10-059-001</t>
  </si>
  <si>
    <t>10-067-002</t>
  </si>
  <si>
    <t>10-089-001</t>
  </si>
  <si>
    <t>10-089-002</t>
  </si>
  <si>
    <t>10-089-004</t>
  </si>
  <si>
    <t>10-305-001</t>
  </si>
  <si>
    <t>10-307-001</t>
  </si>
  <si>
    <t>10-308-001</t>
  </si>
  <si>
    <t>10-309-001</t>
  </si>
  <si>
    <t>10-310-001</t>
  </si>
  <si>
    <t>10-311-001</t>
  </si>
  <si>
    <t>10-312-001</t>
  </si>
  <si>
    <t>10-314-001</t>
  </si>
  <si>
    <t>10-315-001</t>
  </si>
  <si>
    <t>10-316-001</t>
  </si>
  <si>
    <t>OSNOVNA ŠKOLA VIKTOR CAR EMIN</t>
  </si>
  <si>
    <t>Gundinci</t>
  </si>
  <si>
    <t>OSNOVNA ŠKOLA AUGUSTA ŠENOE</t>
  </si>
  <si>
    <t>Garčin</t>
  </si>
  <si>
    <t>OSNOVNA ŠKOLA VJEKOSLAV KLAIĆ</t>
  </si>
  <si>
    <t>Sibinj</t>
  </si>
  <si>
    <t>Slavonski Šamac</t>
  </si>
  <si>
    <t>OSNOVNA ŠKOLA JOSIP KOZARAC SLAVONSKI ŠAMAC</t>
  </si>
  <si>
    <t>Sikirevci</t>
  </si>
  <si>
    <t>Oriovac</t>
  </si>
  <si>
    <t>OSNOVNA ŠKOLA DR. STJEPAN ILIJAŠEVIĆ</t>
  </si>
  <si>
    <t>Lužani</t>
  </si>
  <si>
    <t>OSNOVNA ŠKOLA LJUDEVIT GAJ</t>
  </si>
  <si>
    <t>Vrpolje</t>
  </si>
  <si>
    <t>OSNOVNA ŠKOLA IVAN MEŠTROVIĆ</t>
  </si>
  <si>
    <t>Velika Kopanica</t>
  </si>
  <si>
    <t>OSNOVNA ŠKOLA IVAN FILIPOVIĆ</t>
  </si>
  <si>
    <t>Oprisavci</t>
  </si>
  <si>
    <t>Cernik</t>
  </si>
  <si>
    <t>Davor</t>
  </si>
  <si>
    <t>Nova Kapela</t>
  </si>
  <si>
    <t>Okučani</t>
  </si>
  <si>
    <t>Rešetari</t>
  </si>
  <si>
    <t>Zapolje</t>
  </si>
  <si>
    <t>Staro Petrovo Selo</t>
  </si>
  <si>
    <t>Vrbova</t>
  </si>
  <si>
    <t>Benkovac</t>
  </si>
  <si>
    <t>OSNOVNA ŠKOLA BENKOVAC</t>
  </si>
  <si>
    <t>10-317-001</t>
  </si>
  <si>
    <t>11-064-001</t>
  </si>
  <si>
    <t>11-077-001</t>
  </si>
  <si>
    <t>11-077-002</t>
  </si>
  <si>
    <t>11-077-003</t>
  </si>
  <si>
    <t>11-318-001</t>
  </si>
  <si>
    <t>11-319-001</t>
  </si>
  <si>
    <t>11-320-001</t>
  </si>
  <si>
    <t>11-321-001</t>
  </si>
  <si>
    <t>11-322-001</t>
  </si>
  <si>
    <t>11-323-001</t>
  </si>
  <si>
    <t>11-324-001</t>
  </si>
  <si>
    <t>11-324-002</t>
  </si>
  <si>
    <t>11-327-001</t>
  </si>
  <si>
    <t>11-327-002</t>
  </si>
  <si>
    <t>12-051-001</t>
  </si>
  <si>
    <t>12-051-002</t>
  </si>
  <si>
    <t>12-078-001</t>
  </si>
  <si>
    <t>12-078-002</t>
  </si>
  <si>
    <t>12-078-003</t>
  </si>
  <si>
    <t>12-078-004</t>
  </si>
  <si>
    <t>12-078-005</t>
  </si>
  <si>
    <t>12-078-006</t>
  </si>
  <si>
    <t>12-078-007</t>
  </si>
  <si>
    <t>12-078-008</t>
  </si>
  <si>
    <t>12-078-009</t>
  </si>
  <si>
    <t>12-078-011</t>
  </si>
  <si>
    <t>12-329-001</t>
  </si>
  <si>
    <t>12-331-001</t>
  </si>
  <si>
    <t>12-332-001</t>
  </si>
  <si>
    <t>12-333-001</t>
  </si>
  <si>
    <t>12-335-001</t>
  </si>
  <si>
    <t>12-336-001</t>
  </si>
  <si>
    <t>12-336-002</t>
  </si>
  <si>
    <t>12-337-001</t>
  </si>
  <si>
    <t>12-337-002</t>
  </si>
  <si>
    <t>12-338-001</t>
  </si>
  <si>
    <t>12-339-001</t>
  </si>
  <si>
    <t>12-341-001</t>
  </si>
  <si>
    <t>12-342-001</t>
  </si>
  <si>
    <t>12-343-001</t>
  </si>
  <si>
    <t>12-344-001</t>
  </si>
  <si>
    <t>12-346-001</t>
  </si>
  <si>
    <t>12-347-001</t>
  </si>
  <si>
    <t>12-348-001</t>
  </si>
  <si>
    <t>12-348-002</t>
  </si>
  <si>
    <t>12-349-001</t>
  </si>
  <si>
    <t>12-349-002</t>
  </si>
  <si>
    <t>13-002-001</t>
  </si>
  <si>
    <t>13-003-001</t>
  </si>
  <si>
    <t>13-027-001</t>
  </si>
  <si>
    <t>13-055-001</t>
  </si>
  <si>
    <t>13-063-001</t>
  </si>
  <si>
    <t>13-107-001</t>
  </si>
  <si>
    <t>13-107-002</t>
  </si>
  <si>
    <t>13-107-003</t>
  </si>
  <si>
    <t>13-107-004</t>
  </si>
  <si>
    <t>13-107-005</t>
  </si>
  <si>
    <t>13-107-006</t>
  </si>
  <si>
    <t>13-107-007</t>
  </si>
  <si>
    <t>13-107-008</t>
  </si>
  <si>
    <t>13-107-009</t>
  </si>
  <si>
    <t>13-107-011</t>
  </si>
  <si>
    <t>13-351-001</t>
  </si>
  <si>
    <t>13-352-001</t>
  </si>
  <si>
    <t>13-353-001</t>
  </si>
  <si>
    <t>13-353-002</t>
  </si>
  <si>
    <t>13-354-001</t>
  </si>
  <si>
    <t>13-355-001</t>
  </si>
  <si>
    <t>13-356-001</t>
  </si>
  <si>
    <t>13-357-001</t>
  </si>
  <si>
    <t>13-357-002</t>
  </si>
  <si>
    <t>13-358-001</t>
  </si>
  <si>
    <t>13-359-001</t>
  </si>
  <si>
    <t>13-360-001</t>
  </si>
  <si>
    <t>13-360-002</t>
  </si>
  <si>
    <t>13-362-001</t>
  </si>
  <si>
    <t>13-364-001</t>
  </si>
  <si>
    <t>13-365-001</t>
  </si>
  <si>
    <t>13-366-001</t>
  </si>
  <si>
    <t>13-367-001</t>
  </si>
  <si>
    <t>13-368-001</t>
  </si>
  <si>
    <t>13-372-001</t>
  </si>
  <si>
    <t>13-374-001</t>
  </si>
  <si>
    <t>13-375-001</t>
  </si>
  <si>
    <t>14-001-001</t>
  </si>
  <si>
    <t>14-001-002</t>
  </si>
  <si>
    <t>14-016-001</t>
  </si>
  <si>
    <t>14-016-002</t>
  </si>
  <si>
    <t>14-022-001</t>
  </si>
  <si>
    <t>14-022-002</t>
  </si>
  <si>
    <t>14-022-003</t>
  </si>
  <si>
    <t>14-022-004</t>
  </si>
  <si>
    <t>16-431-001</t>
  </si>
  <si>
    <t>16-432-001</t>
  </si>
  <si>
    <t>16-432-002</t>
  </si>
  <si>
    <t>16-432-003</t>
  </si>
  <si>
    <t>16-433-001</t>
  </si>
  <si>
    <t>16-433-002</t>
  </si>
  <si>
    <t>16-433-003</t>
  </si>
  <si>
    <t>16-435-001</t>
  </si>
  <si>
    <t>16-436-001</t>
  </si>
  <si>
    <t>16-436-003</t>
  </si>
  <si>
    <t>16-437-001</t>
  </si>
  <si>
    <t>16-437-002</t>
  </si>
  <si>
    <t>16-438-001</t>
  </si>
  <si>
    <t>16-438-002</t>
  </si>
  <si>
    <t>16-438-003</t>
  </si>
  <si>
    <t>16-439-001</t>
  </si>
  <si>
    <t>16-439-002</t>
  </si>
  <si>
    <t>16-440-001</t>
  </si>
  <si>
    <t>16-440-002</t>
  </si>
  <si>
    <t>17-448-003</t>
  </si>
  <si>
    <t>17-449-001</t>
  </si>
  <si>
    <t>17-450-001</t>
  </si>
  <si>
    <t>17-451-001</t>
  </si>
  <si>
    <t>17-452-001</t>
  </si>
  <si>
    <t>17-453-001</t>
  </si>
  <si>
    <t>17-453-002</t>
  </si>
  <si>
    <t>17-454-001</t>
  </si>
  <si>
    <t>17-454-002</t>
  </si>
  <si>
    <t>17-455-001</t>
  </si>
  <si>
    <t>17-456-002</t>
  </si>
  <si>
    <t>17-457-001</t>
  </si>
  <si>
    <t>17-458-001</t>
  </si>
  <si>
    <t>17-459-003</t>
  </si>
  <si>
    <t>17-460-001</t>
  </si>
  <si>
    <t>20-527-003</t>
  </si>
  <si>
    <t>20-528-001</t>
  </si>
  <si>
    <t>20-529-001</t>
  </si>
  <si>
    <t>20-530-001</t>
  </si>
  <si>
    <t>20-531-001</t>
  </si>
  <si>
    <t>20-532-001</t>
  </si>
  <si>
    <t>20-533-001</t>
  </si>
  <si>
    <t>20-604-001</t>
  </si>
  <si>
    <t>20-606-001</t>
  </si>
  <si>
    <t>20-607-001</t>
  </si>
  <si>
    <t>20-608-001</t>
  </si>
  <si>
    <t>21-114-001</t>
  </si>
  <si>
    <t>21-114-002</t>
  </si>
  <si>
    <t>21-114-004</t>
  </si>
  <si>
    <t>21-114-005</t>
  </si>
  <si>
    <t>21-114-006</t>
  </si>
  <si>
    <t>21-114-007</t>
  </si>
  <si>
    <t>21-114-008</t>
  </si>
  <si>
    <t>21-114-010</t>
  </si>
  <si>
    <t>21-114-011</t>
  </si>
  <si>
    <t>21-114-012</t>
  </si>
  <si>
    <t>21-114-013</t>
  </si>
  <si>
    <t>21-114-014</t>
  </si>
  <si>
    <t>21-114-015</t>
  </si>
  <si>
    <t>21-114-016</t>
  </si>
  <si>
    <t>21-114-017</t>
  </si>
  <si>
    <t>21-114-018</t>
  </si>
  <si>
    <t>21-114-019</t>
  </si>
  <si>
    <t>21-114-020</t>
  </si>
  <si>
    <t>21-114-021</t>
  </si>
  <si>
    <t>21-114-022</t>
  </si>
  <si>
    <t>21-114-023</t>
  </si>
  <si>
    <t>21-114-024</t>
  </si>
  <si>
    <t>21-114-025</t>
  </si>
  <si>
    <t>21-114-026</t>
  </si>
  <si>
    <t>21-114-027</t>
  </si>
  <si>
    <t>21-114-028</t>
  </si>
  <si>
    <t>21-114-029</t>
  </si>
  <si>
    <t>21-114-030</t>
  </si>
  <si>
    <t>21-114-031</t>
  </si>
  <si>
    <t>21-114-032</t>
  </si>
  <si>
    <t>21-114-033</t>
  </si>
  <si>
    <t>21-114-034</t>
  </si>
  <si>
    <t>21-114-035</t>
  </si>
  <si>
    <t>21-114-036</t>
  </si>
  <si>
    <t>21-114-037</t>
  </si>
  <si>
    <t>21-114-038</t>
  </si>
  <si>
    <t>21-114-039</t>
  </si>
  <si>
    <t>21-114-040</t>
  </si>
  <si>
    <t>21-114-041</t>
  </si>
  <si>
    <t>21-114-042</t>
  </si>
  <si>
    <t>21-114-043</t>
  </si>
  <si>
    <t>21-114-044</t>
  </si>
  <si>
    <t>21-114-045</t>
  </si>
  <si>
    <t>21-114-046</t>
  </si>
  <si>
    <t>21-114-047</t>
  </si>
  <si>
    <t>21-114-048</t>
  </si>
  <si>
    <t>21-114-049</t>
  </si>
  <si>
    <t>21-114-050</t>
  </si>
  <si>
    <t>21-114-051</t>
  </si>
  <si>
    <t>21-114-052</t>
  </si>
  <si>
    <t>21-114-053</t>
  </si>
  <si>
    <t>21-114-054</t>
  </si>
  <si>
    <t>21-114-055</t>
  </si>
  <si>
    <t>21-114-056</t>
  </si>
  <si>
    <t>21-114-057</t>
  </si>
  <si>
    <t>21-114-058</t>
  </si>
  <si>
    <t>21-114-059</t>
  </si>
  <si>
    <t>21-114-060</t>
  </si>
  <si>
    <t>21-114-063</t>
  </si>
  <si>
    <t>21-114-064</t>
  </si>
  <si>
    <t>21-114-065</t>
  </si>
  <si>
    <t>21-114-066</t>
  </si>
  <si>
    <t>21-114-067</t>
  </si>
  <si>
    <t>21-114-068</t>
  </si>
  <si>
    <t>21-114-069</t>
  </si>
  <si>
    <t>21-114-070</t>
  </si>
  <si>
    <t>21-114-071</t>
  </si>
  <si>
    <t>21-114-072</t>
  </si>
  <si>
    <t>21-114-073</t>
  </si>
  <si>
    <t>21-114-074</t>
  </si>
  <si>
    <t>02-040-501</t>
  </si>
  <si>
    <t>SREDNJA ŠKOLA ZABOK</t>
  </si>
  <si>
    <t>05-031-501</t>
  </si>
  <si>
    <t>05-031-502</t>
  </si>
  <si>
    <t>05-086-501</t>
  </si>
  <si>
    <t>05-086-502</t>
  </si>
  <si>
    <t>05-086-504</t>
  </si>
  <si>
    <t>05-086-505</t>
  </si>
  <si>
    <t>05-086-506</t>
  </si>
  <si>
    <t>STROJARSKA I PROMETNA ŠKOLA</t>
  </si>
  <si>
    <t>05-086-507</t>
  </si>
  <si>
    <t>05-086-508</t>
  </si>
  <si>
    <t>05-086-509</t>
  </si>
  <si>
    <t>PRVA PRIVATNA GIMNAZIJA S PRAVOM JAVNOSTI VARAŽDIN</t>
  </si>
  <si>
    <t>05-086-515</t>
  </si>
  <si>
    <t>05-086-516</t>
  </si>
  <si>
    <t>05-086-517</t>
  </si>
  <si>
    <t>PRVA SUŠAČKA HRVATSKA GIMNAZIJA U RIJECI</t>
  </si>
  <si>
    <t>08-071-509</t>
  </si>
  <si>
    <t>GIMNAZIJA ANDRIJE MOHOROVIČIĆA RIJEKA</t>
  </si>
  <si>
    <t>08-071-511</t>
  </si>
  <si>
    <t>STROJARSKO BRODOGRAĐEVNA ŠKOLA ZA INDUSTRIJSKA I OBRTNIČKA ZANIMANJA</t>
  </si>
  <si>
    <t>08-071-512</t>
  </si>
  <si>
    <t>08-071-513</t>
  </si>
  <si>
    <t>08-071-514</t>
  </si>
  <si>
    <t>GRADITELJSKA ŠKOLA ZA INDUSTRIJU I OBRT</t>
  </si>
  <si>
    <t>08-071-515</t>
  </si>
  <si>
    <t>MEDICINSKA ŠKOLA U RIJECI</t>
  </si>
  <si>
    <t>08-071-516</t>
  </si>
  <si>
    <t>PROMETNA ŠKOLA</t>
  </si>
  <si>
    <t>08-071-517</t>
  </si>
  <si>
    <t>08-071-522</t>
  </si>
  <si>
    <t>08-071-528</t>
  </si>
  <si>
    <t>Moravice</t>
  </si>
  <si>
    <t>08-095-501</t>
  </si>
  <si>
    <t>POMORSKA ŠKOLA</t>
  </si>
  <si>
    <t>08-275-501</t>
  </si>
  <si>
    <t>SREDNJA ŠKOLA AMBROZA HARAČIĆA</t>
  </si>
  <si>
    <t>08-292-501</t>
  </si>
  <si>
    <t>STRUKOVNA ŠKOLA GOSPIĆ</t>
  </si>
  <si>
    <t>09-026-503</t>
  </si>
  <si>
    <t>GIMNAZIJA GOSPIĆ</t>
  </si>
  <si>
    <t>09-026-504</t>
  </si>
  <si>
    <t>SREDNJA ŠKOLA OTOČAC</t>
  </si>
  <si>
    <t>09-061-501</t>
  </si>
  <si>
    <t>SREDNJA ŠKOLA PAVLA RITTERA VITEZOVIĆA U SENJU</t>
  </si>
  <si>
    <t>09-074-501</t>
  </si>
  <si>
    <t>09-455-501</t>
  </si>
  <si>
    <t>10-059-501</t>
  </si>
  <si>
    <t>10-089-501</t>
  </si>
  <si>
    <t>TEHNIČKA ŠKOLA VIROVITICA</t>
  </si>
  <si>
    <t>10-089-502</t>
  </si>
  <si>
    <t>INDUSTRIJSKO-OBRTNIČKA ŠKOLA VIROVITICA</t>
  </si>
  <si>
    <t>10-089-503</t>
  </si>
  <si>
    <t>STRUKOVNA ŠKOLA VIROVITICA</t>
  </si>
  <si>
    <t>10-089-504</t>
  </si>
  <si>
    <t>Maruševec</t>
  </si>
  <si>
    <t>Klenovnik</t>
  </si>
  <si>
    <t>OSNOVNA ŠKOLA GROFA JANKA DRAŠKOVIĆA</t>
  </si>
  <si>
    <t>Donja Voća</t>
  </si>
  <si>
    <t>Lepoglava</t>
  </si>
  <si>
    <t>Donja Višnjica</t>
  </si>
  <si>
    <t>Donji Martijanec</t>
  </si>
  <si>
    <t>Sveti Đurđ</t>
  </si>
  <si>
    <t>Mali Bukovec</t>
  </si>
  <si>
    <t>Varaždinske Toplice</t>
  </si>
  <si>
    <t>Breznički Hum</t>
  </si>
  <si>
    <t>Bisag</t>
  </si>
  <si>
    <t>Visoko</t>
  </si>
  <si>
    <t>Đurđevac</t>
  </si>
  <si>
    <t>OSNOVNA ŠKOLA GRGURA KARLOVČANA</t>
  </si>
  <si>
    <t>Koprivnica</t>
  </si>
  <si>
    <t>OSNOVNA ŠKOLA ANTUN NEMČIĆ GOSTOVINSKI</t>
  </si>
  <si>
    <t>Križevci</t>
  </si>
  <si>
    <t>OSNOVNA ŠKOLA LJUDEVITA MODECA KRIŽEVCI</t>
  </si>
  <si>
    <t>Koprivnički Bregi</t>
  </si>
  <si>
    <t>OSNOVNA ŠKOLA KOPRIVNIČKI BREGI</t>
  </si>
  <si>
    <t>Drnje</t>
  </si>
  <si>
    <t>OSNOVNA ŠKOLA FRAN KONCELAK DRNJE</t>
  </si>
  <si>
    <t>Gola</t>
  </si>
  <si>
    <t>OSNOVNA ŠKOLA GOLA</t>
  </si>
  <si>
    <t>Legrad</t>
  </si>
  <si>
    <t>OSNOVNA ŠKOLA LEGRAD</t>
  </si>
  <si>
    <t>Đelekovec</t>
  </si>
  <si>
    <t>OSNOVNA ŠKOLA MIHOVIL PAVLEK MIŠKINA ĐELEKOVEC</t>
  </si>
  <si>
    <t>Novigrad Podravski</t>
  </si>
  <si>
    <t>Rasinja</t>
  </si>
  <si>
    <t>Sokolovac</t>
  </si>
  <si>
    <t>OSNOVNA ŠKOLA SOKOLOVAC</t>
  </si>
  <si>
    <t>13-003-501</t>
  </si>
  <si>
    <t>SREDNJA ŠKOLA GRAČAC</t>
  </si>
  <si>
    <t>13-027-527</t>
  </si>
  <si>
    <t>SREDNJA ŠKOLA OBROVAC</t>
  </si>
  <si>
    <t>13-055-501</t>
  </si>
  <si>
    <t>SREDNJA ŠKOLA BARTULA KAŠIĆA</t>
  </si>
  <si>
    <t>13-063-501</t>
  </si>
  <si>
    <t>GIMNAZIJA FRANJE PETRIĆA ZADAR</t>
  </si>
  <si>
    <t>13-107-501</t>
  </si>
  <si>
    <t>GIMNAZIJA VLADIMIRA NAZORA</t>
  </si>
  <si>
    <t>13-107-502</t>
  </si>
  <si>
    <t>GIMNAZIJA JURJA BARAKOVIĆA</t>
  </si>
  <si>
    <t>13-107-503</t>
  </si>
  <si>
    <t>KLASIČNA GIMNAZIJA IVANA PAVLA II. S PRAVOM JAVNOSTI</t>
  </si>
  <si>
    <t>13-107-504</t>
  </si>
  <si>
    <t>POMORSKA ŠKOLA ZADAR</t>
  </si>
  <si>
    <t>13-107-515</t>
  </si>
  <si>
    <t>13-107-516</t>
  </si>
  <si>
    <t>EKONOMSKO-BIROTEHNIČKA I TRGOVAČKA ŠKOLA</t>
  </si>
  <si>
    <t>13-107-518</t>
  </si>
  <si>
    <t>HOTELIJERSKO-TURISTIČKA I UGOSTITELJSKA ŠKOLA</t>
  </si>
  <si>
    <t>13-107-519</t>
  </si>
  <si>
    <t>13-107-522</t>
  </si>
  <si>
    <t>GIMNAZIJA BELI MANASTIR</t>
  </si>
  <si>
    <t>14-001-501</t>
  </si>
  <si>
    <t>PRVA SREDNJA ŠKOLA BELI MANASTIR</t>
  </si>
  <si>
    <t>14-001-502</t>
  </si>
  <si>
    <t>DRUGA SREDNJA ŠKOLA BELI MANASTIR</t>
  </si>
  <si>
    <t>14-001-503</t>
  </si>
  <si>
    <t>14-016-501</t>
  </si>
  <si>
    <t>14-022-501</t>
  </si>
  <si>
    <t>GIMNAZIJA A.G.MATOŠA</t>
  </si>
  <si>
    <t>14-022-502</t>
  </si>
  <si>
    <t>14-022-503</t>
  </si>
  <si>
    <t>14-050-501</t>
  </si>
  <si>
    <t>14-060-501</t>
  </si>
  <si>
    <t>14-060-502</t>
  </si>
  <si>
    <t>14-060-503</t>
  </si>
  <si>
    <t>14-060-504</t>
  </si>
  <si>
    <t>14-060-505</t>
  </si>
  <si>
    <t>14-060-506</t>
  </si>
  <si>
    <t>14-060-507</t>
  </si>
  <si>
    <t>GRADITELJSKO - GEODETSKA ŠKOLA OSIJEK</t>
  </si>
  <si>
    <t>14-060-509</t>
  </si>
  <si>
    <t>14-060-510</t>
  </si>
  <si>
    <t>EKONOMSKA I UPRAVNA ŠKOLA OSIJEK</t>
  </si>
  <si>
    <t>14-060-511</t>
  </si>
  <si>
    <t>UGOSTITELJSKO-TURISTIČKA ŠKOLA</t>
  </si>
  <si>
    <t>14-060-512</t>
  </si>
  <si>
    <t>14-060-513</t>
  </si>
  <si>
    <t>TRGOVAČKA I KOMERCIJALNA ŠKOLA DAVOR MILAS</t>
  </si>
  <si>
    <t>14-060-514</t>
  </si>
  <si>
    <t>KRBAVSKA ULICA bb</t>
  </si>
  <si>
    <t>14-060-515</t>
  </si>
  <si>
    <t>14-060-516</t>
  </si>
  <si>
    <t>ISUSOVAČKA KLASIČNA GIMNAZIJA S PRAVOM JAVNOSTI U OSIJEKU</t>
  </si>
  <si>
    <t>14-060-521</t>
  </si>
  <si>
    <t>14-085-501</t>
  </si>
  <si>
    <t>SREDNJA ŠKOLA JOSIPA KOZARCA ĐURĐENOVAC</t>
  </si>
  <si>
    <t>14-326-501</t>
  </si>
  <si>
    <t>SREDNJA ŠKOLA DALJ</t>
  </si>
  <si>
    <t>14-411-501</t>
  </si>
  <si>
    <t>SREDNJA ŠKOLA IVANA MEŠTROVIĆA DRNIŠ</t>
  </si>
  <si>
    <t>15-017-501</t>
  </si>
  <si>
    <t xml:space="preserve">SREDNJA ŠKOLA LOVRE MONTIJA </t>
  </si>
  <si>
    <t>15-036-502</t>
  </si>
  <si>
    <t>SREDNJA STRUKOVNA ŠKOLA KRALJA ZVONIMIRA</t>
  </si>
  <si>
    <t>15-036-503</t>
  </si>
  <si>
    <t>EKONOMSKA ŠKOLA ŠIBENIK</t>
  </si>
  <si>
    <t>15-081-501</t>
  </si>
  <si>
    <t>PROMETNO-TEHNIČKA ŠKOLA ŠIBENIK</t>
  </si>
  <si>
    <t>15-081-502</t>
  </si>
  <si>
    <t>MEDICINSKA I KEMIJSKA ŠKOLA</t>
  </si>
  <si>
    <t>15-081-504</t>
  </si>
  <si>
    <t>TURISTIČKO-UGOSTITELJSKA ŠKOLA ŠIBENIK</t>
  </si>
  <si>
    <t>15-081-505</t>
  </si>
  <si>
    <t>GIMNAZIJA ANTUNA VRANČIĆA</t>
  </si>
  <si>
    <t>15-081-506</t>
  </si>
  <si>
    <t>15-081-507</t>
  </si>
  <si>
    <t>INDUSTRIJSKO-OBRTNIČKA ŠKOLA ŠIBENIK</t>
  </si>
  <si>
    <t>15-081-508</t>
  </si>
  <si>
    <t>SREDNJA STRUKOVNA ŠKOLA ŠIBENIK</t>
  </si>
  <si>
    <t>15-081-509</t>
  </si>
  <si>
    <t>ŠIBENSKA PRIVATNA GIMNAZIJA S PRAVOM JAVNOSTI</t>
  </si>
  <si>
    <t>15-081-512</t>
  </si>
  <si>
    <t>16-088-501</t>
  </si>
  <si>
    <t>16-088-502</t>
  </si>
  <si>
    <t>16-088-504</t>
  </si>
  <si>
    <t>16-088-506</t>
  </si>
  <si>
    <t>16-088-507</t>
  </si>
  <si>
    <t>16-088-508</t>
  </si>
  <si>
    <t>POLJOPRIVREDNO ŠUMARSKA ŠKOLA VINKOVCI</t>
  </si>
  <si>
    <t>16-088-509</t>
  </si>
  <si>
    <t>GIMNAZIJA VUKOVAR</t>
  </si>
  <si>
    <t>16-096-501</t>
  </si>
  <si>
    <t>16-096-502</t>
  </si>
  <si>
    <t>TEHNIČKA ŠKOLA NIKOLE TESLE</t>
  </si>
  <si>
    <t>16-096-503</t>
  </si>
  <si>
    <t>16-096-504</t>
  </si>
  <si>
    <t>16-111-501</t>
  </si>
  <si>
    <t>16-111-502</t>
  </si>
  <si>
    <t>16-111-503</t>
  </si>
  <si>
    <t>SREDNJA ŠKOLA ILOK</t>
  </si>
  <si>
    <t>16-426-501</t>
  </si>
  <si>
    <t>SREDNJA ŠKOLA HVAR</t>
  </si>
  <si>
    <t>17-029-501</t>
  </si>
  <si>
    <t>OBRTNIČKO-INDUSTRIJSKA ŠKOLA U IMOTSKOM</t>
  </si>
  <si>
    <t>17-030-502</t>
  </si>
  <si>
    <t>EKONOMSKA ŠKOLA</t>
  </si>
  <si>
    <t>17-030-503</t>
  </si>
  <si>
    <t>TEHNIČKA ŠKOLA U IMOTSKOM</t>
  </si>
  <si>
    <t>17-030-504</t>
  </si>
  <si>
    <t>GIMNAZIJA DR. MATE UJEVIĆA</t>
  </si>
  <si>
    <t>17-030-505</t>
  </si>
  <si>
    <t>SREDNJA ŠKOLA FRA ANDRIJE KAČIĆA MIOŠIĆA</t>
  </si>
  <si>
    <t>17-047-501</t>
  </si>
  <si>
    <t>SREDNJA STRUKOVNA ŠKOLA - MAKARSKA</t>
  </si>
  <si>
    <t>17-047-502</t>
  </si>
  <si>
    <t>17-057-501</t>
  </si>
  <si>
    <t>SREDNJA STRUKOVNA ŠKOLA BANA JOSIPA JELAČIĆA</t>
  </si>
  <si>
    <t>17-075-501</t>
  </si>
  <si>
    <t>GIMNAZIJA DINKA ŠIMUNOVIĆA U SINJU</t>
  </si>
  <si>
    <t>17-075-502</t>
  </si>
  <si>
    <t>17-075-503</t>
  </si>
  <si>
    <t>FRANJEVAČKA KLASIČNA GIMNAZIJA U SINJU S PRAVOM JAVNOSTI</t>
  </si>
  <si>
    <t>17-075-504</t>
  </si>
  <si>
    <t>17-083-501</t>
  </si>
  <si>
    <t>SREDNJA STRUKOVNA ŠKOLA BLAŽ JURJEV TROGIRANIN</t>
  </si>
  <si>
    <t>17-083-502</t>
  </si>
  <si>
    <t>SREDNJA ŠKOLA ANTUN MATIJAŠEVIĆ - KARAMANEO</t>
  </si>
  <si>
    <t>17-090-501</t>
  </si>
  <si>
    <t>SREDNJA ŠKOLA TIN UJEVIĆ VRGORAC</t>
  </si>
  <si>
    <t>17-093-501</t>
  </si>
  <si>
    <t>SREDNJA ŠKOLA BRAĆA RADIĆ</t>
  </si>
  <si>
    <t>17-124-501</t>
  </si>
  <si>
    <t>PRIRODOSLOVNA TEHNIČKA ŠKOLA - SPLIT</t>
  </si>
  <si>
    <t>17-126-501</t>
  </si>
  <si>
    <t>ELEKTROTEHNIČKA ŠKOLA - SPLIT</t>
  </si>
  <si>
    <t>17-126-502</t>
  </si>
  <si>
    <t>GRADITELJSKO-GEODETSKA TEHNIČKA ŠKOLA</t>
  </si>
  <si>
    <t>17-126-503</t>
  </si>
  <si>
    <t>18-072-501</t>
  </si>
  <si>
    <t>SREDNJA ŠKOLA ZVANE ČRNJE ROVINJ</t>
  </si>
  <si>
    <t>18-072-502</t>
  </si>
  <si>
    <t>18-072-503</t>
  </si>
  <si>
    <t>19-018-502</t>
  </si>
  <si>
    <t>19-018-503</t>
  </si>
  <si>
    <t>EKONOMSKA I TRGOVAČKA ŠKOLA</t>
  </si>
  <si>
    <t>19-018-504</t>
  </si>
  <si>
    <t>GIMNAZIJA DUBROVNIK</t>
  </si>
  <si>
    <t>19-018-505</t>
  </si>
  <si>
    <t>MEDICINSKA ŠKOLA DUBROVNIK</t>
  </si>
  <si>
    <t>19-018-506</t>
  </si>
  <si>
    <t>POMORSKO-TEHNIČKA ŠKOLA DUBROVNIK</t>
  </si>
  <si>
    <t>19-018-507</t>
  </si>
  <si>
    <t>TURISTIČKA I UGOSTITELJSKA ŠKOLA DUBROVNIK</t>
  </si>
  <si>
    <t>19-018-508</t>
  </si>
  <si>
    <t>SREDNJA ŠKOLA KORČULA</t>
  </si>
  <si>
    <t>19-038-501</t>
  </si>
  <si>
    <t>19-038-502</t>
  </si>
  <si>
    <t>SREDNJA ŠKOLA METKOVIĆ</t>
  </si>
  <si>
    <t>19-049-501</t>
  </si>
  <si>
    <t>21-114-532</t>
  </si>
  <si>
    <t>PRVA EKONOMSKA ŠKOLA</t>
  </si>
  <si>
    <t>21-114-535</t>
  </si>
  <si>
    <t>DRUGA EKONOMSKA ŠKOLA</t>
  </si>
  <si>
    <t>21-114-536</t>
  </si>
  <si>
    <t>21-114-537</t>
  </si>
  <si>
    <t>PRIRODOSLOVNA ŠKOLA VLADIMIRA PRELOGA</t>
  </si>
  <si>
    <t>21-114-538</t>
  </si>
  <si>
    <t>UGOSTITELJSKO-TURISTIČKO UČILIŠTE</t>
  </si>
  <si>
    <t>21-114-539</t>
  </si>
  <si>
    <t>21-114-614</t>
  </si>
  <si>
    <t>21-114-615</t>
  </si>
  <si>
    <t>PRIVATNA EKONOMSKO-INFORMATIČKA ŠKOLA S PRAVOM JAVNOSTI</t>
  </si>
  <si>
    <t>06-037-002</t>
  </si>
  <si>
    <t>06-037-003</t>
  </si>
  <si>
    <t>06-041-001</t>
  </si>
  <si>
    <t>06-041-002</t>
  </si>
  <si>
    <t>06-150-001</t>
  </si>
  <si>
    <t>06-247-001</t>
  </si>
  <si>
    <t>06-248-001</t>
  </si>
  <si>
    <t>06-249-001</t>
  </si>
  <si>
    <t>06-250-001</t>
  </si>
  <si>
    <t>06-251-001</t>
  </si>
  <si>
    <t>06-253-001</t>
  </si>
  <si>
    <t>06-254-001</t>
  </si>
  <si>
    <t>06-255-001</t>
  </si>
  <si>
    <t>06-255-002</t>
  </si>
  <si>
    <t>06-256-001</t>
  </si>
  <si>
    <t>06-257-001</t>
  </si>
  <si>
    <t>06-258-001</t>
  </si>
  <si>
    <t>06-259-001</t>
  </si>
  <si>
    <t>06-260-001</t>
  </si>
  <si>
    <t>06-559-001</t>
  </si>
  <si>
    <t>06-560-001</t>
  </si>
  <si>
    <t>07-004-001</t>
  </si>
  <si>
    <t>07-004-002</t>
  </si>
  <si>
    <t>07-004-003</t>
  </si>
  <si>
    <t>07-004-004</t>
  </si>
  <si>
    <t>07-004-005</t>
  </si>
  <si>
    <t>07-011-001</t>
  </si>
  <si>
    <t>07-012-001</t>
  </si>
  <si>
    <t>07-012-002</t>
  </si>
  <si>
    <t>07-024-001</t>
  </si>
  <si>
    <t>07-024-003</t>
  </si>
  <si>
    <t>07-028-001</t>
  </si>
  <si>
    <t>07-261-001</t>
  </si>
  <si>
    <t>07-262-001</t>
  </si>
  <si>
    <t>07-263-001</t>
  </si>
  <si>
    <t>07-264-001</t>
  </si>
  <si>
    <t>07-265-001</t>
  </si>
  <si>
    <t>07-266-001</t>
  </si>
  <si>
    <t>07-267-001</t>
  </si>
  <si>
    <t>07-268-001</t>
  </si>
  <si>
    <t>07-269-001</t>
  </si>
  <si>
    <t>07-270-001</t>
  </si>
  <si>
    <t>07-271-001</t>
  </si>
  <si>
    <t>psihički i fizički sposobni sudjelovati na školskim športskim natjecanjima.</t>
  </si>
  <si>
    <t xml:space="preserve">Potvrđujem da su učenici navedeni na ovom popisu zdravstveno, </t>
  </si>
  <si>
    <t>štafeta 4 X 100 m (atletika)</t>
  </si>
  <si>
    <t>štafeta 4 x 50 m mješovito (plivanje)</t>
  </si>
  <si>
    <t>štafeta 4 x 50 slobodno (plivanje)</t>
  </si>
  <si>
    <t>SKUPINA:</t>
  </si>
  <si>
    <t>CENTAR</t>
  </si>
  <si>
    <t>SJEVER</t>
  </si>
  <si>
    <t>ISTOK</t>
  </si>
  <si>
    <t>ZAPAD</t>
  </si>
  <si>
    <t>JUG</t>
  </si>
  <si>
    <t>ZAGREB</t>
  </si>
  <si>
    <t xml:space="preserve">skupina "Zagreb": </t>
  </si>
  <si>
    <t>Grad Zagreb</t>
  </si>
  <si>
    <t xml:space="preserve">skupina "Centar":  </t>
  </si>
  <si>
    <t>Sisačko-moslavačka županija</t>
  </si>
  <si>
    <t>Zagrebačka županija</t>
  </si>
  <si>
    <t>Krapinsko- zagorska županija</t>
  </si>
  <si>
    <t>Bjelovarsko-bilogorska županija</t>
  </si>
  <si>
    <t xml:space="preserve">skupina "Sjever":  </t>
  </si>
  <si>
    <t>Varaždinska županija</t>
  </si>
  <si>
    <t>Međimurska županija</t>
  </si>
  <si>
    <t>Virovitičko-podravska županija</t>
  </si>
  <si>
    <t>Koprivničko-križevačka županija</t>
  </si>
  <si>
    <t xml:space="preserve">skupina "Zapad":   </t>
  </si>
  <si>
    <t>Primorsko-goranska županija</t>
  </si>
  <si>
    <t>Istarska županija</t>
  </si>
  <si>
    <t>Karlovačka županija</t>
  </si>
  <si>
    <t>Ličko-senjska županija</t>
  </si>
  <si>
    <t xml:space="preserve">skupina "Istok":     </t>
  </si>
  <si>
    <t>Osječko-baranjska županija</t>
  </si>
  <si>
    <t>Vukovarsko-srijemska županija</t>
  </si>
  <si>
    <t>Brodsko-posavska županija</t>
  </si>
  <si>
    <t>Požeško-slavonska županija</t>
  </si>
  <si>
    <t xml:space="preserve">skupina "Jug":        </t>
  </si>
  <si>
    <t>Splitsko-dalmatinska županija</t>
  </si>
  <si>
    <t>Zadarska županija</t>
  </si>
  <si>
    <t>Šibensko-kninska županija</t>
  </si>
  <si>
    <t>Dubrovačko-neretvanska županija</t>
  </si>
  <si>
    <t>Imena i prezimena učenika pišite VELIKIM SLOVIMA</t>
  </si>
  <si>
    <t>Podatak o tome kojoj skupini pripada vaša županije pogledajte u listu "skupine"</t>
  </si>
  <si>
    <t>KATOLIČKA KLASIČNA GIMNAZIJA S PRAVOM JAVNOSTI U VIROVITICI</t>
  </si>
  <si>
    <t>10-089-506</t>
  </si>
  <si>
    <t>SREDNJA ŠKOLA PITOMAČA</t>
  </si>
  <si>
    <t>10-317-501</t>
  </si>
  <si>
    <t>11-064-501</t>
  </si>
  <si>
    <t>GIMNAZIJA</t>
  </si>
  <si>
    <t>11-077-501</t>
  </si>
  <si>
    <t>11-077-502</t>
  </si>
  <si>
    <t>POLJOPRIVREDNO-PREHRAMBENA ŠKOLA</t>
  </si>
  <si>
    <t>11-077-503</t>
  </si>
  <si>
    <t>TEHNIČKA ŠKOLA</t>
  </si>
  <si>
    <t>11-077-504</t>
  </si>
  <si>
    <t>11-077-505</t>
  </si>
  <si>
    <t>11-077-510</t>
  </si>
  <si>
    <t>GIMNAZIJA NOVA GRADIŠKA</t>
  </si>
  <si>
    <t>12-051-501</t>
  </si>
  <si>
    <t xml:space="preserve">INDUSTRIJSKO OBRTNIČKA ŠKOLA </t>
  </si>
  <si>
    <t>12-051-502</t>
  </si>
  <si>
    <t>12-051-503</t>
  </si>
  <si>
    <t>SREDNJA ŠKOLA MATIJE ANTUNA RELJKOVIĆA SLAVONSKI BROD</t>
  </si>
  <si>
    <t>12-078-501</t>
  </si>
  <si>
    <t>12-078-502</t>
  </si>
  <si>
    <t>12-078-503</t>
  </si>
  <si>
    <t>INDUSTRIJSKO-OBRTNIČKA ŠKOLA</t>
  </si>
  <si>
    <t>12-078-504</t>
  </si>
  <si>
    <t>12-078-505</t>
  </si>
  <si>
    <t>EKONOMSKO-BIROTEHNIČKA ŠKOLA</t>
  </si>
  <si>
    <t>12-078-506</t>
  </si>
  <si>
    <t>SREDNJA MEDICINSKA ŠKOLA</t>
  </si>
  <si>
    <t>12-078-507</t>
  </si>
  <si>
    <t>12-078-508</t>
  </si>
  <si>
    <t>SREDNJA ŠKOLA KNEZA BRANIMIRA, BENKOVAC</t>
  </si>
  <si>
    <t>13-002-501</t>
  </si>
  <si>
    <t>SREDNJA ŠKOLA BIOGRAD NA MORU</t>
  </si>
  <si>
    <t>60m</t>
  </si>
  <si>
    <t>200m</t>
  </si>
  <si>
    <t>bacanje loptice 250 g</t>
  </si>
  <si>
    <t>štafeta 4 x 60 m (atletika)</t>
  </si>
  <si>
    <r>
      <t>ATLETIKA / PLIVANJE</t>
    </r>
    <r>
      <rPr>
        <b/>
        <sz val="10"/>
        <rFont val="Arial"/>
        <family val="2"/>
      </rPr>
      <t xml:space="preserve"> </t>
    </r>
    <r>
      <rPr>
        <b/>
        <sz val="14"/>
        <color indexed="10"/>
        <rFont val="Arial"/>
        <family val="2"/>
      </rPr>
      <t>(štafete)</t>
    </r>
  </si>
  <si>
    <t>ŠPORT:</t>
  </si>
  <si>
    <r>
      <t>OBRAZAC A -</t>
    </r>
    <r>
      <rPr>
        <b/>
        <sz val="20"/>
        <rFont val="Arial"/>
        <family val="2"/>
      </rPr>
      <t xml:space="preserve">  </t>
    </r>
    <r>
      <rPr>
        <b/>
        <sz val="24"/>
        <rFont val="Arial"/>
        <family val="2"/>
      </rPr>
      <t xml:space="preserve"> Prijava za sudjelovanje na</t>
    </r>
    <r>
      <rPr>
        <b/>
        <sz val="14"/>
        <rFont val="Arial"/>
        <family val="2"/>
      </rPr>
      <t xml:space="preserve"> </t>
    </r>
    <r>
      <rPr>
        <b/>
        <sz val="20"/>
        <rFont val="Arial"/>
        <family val="2"/>
      </rPr>
      <t>POLUZAVRŠNOM NATJECANJU /         ZAVRŠNICI DRŽAVNOG PRVENSTVA ŠŠD.</t>
    </r>
    <r>
      <rPr>
        <b/>
        <sz val="18"/>
        <rFont val="Arial"/>
        <family val="2"/>
      </rPr>
      <t xml:space="preserve"> </t>
    </r>
  </si>
  <si>
    <t>Županijsko natjecanje</t>
  </si>
  <si>
    <t>Gradsko natjecanje</t>
  </si>
  <si>
    <t>OSNOVNA ŠKOLA GLINA</t>
  </si>
  <si>
    <t>03-025-001</t>
  </si>
  <si>
    <t>OSNOVNA ŠKOLA VLADIMIRA VIDRIĆA</t>
  </si>
  <si>
    <t>03-043-003</t>
  </si>
  <si>
    <t>ZBIRNI</t>
  </si>
  <si>
    <t>ZUPANIJA</t>
  </si>
  <si>
    <t>MJESTO</t>
  </si>
  <si>
    <t>NAZIV</t>
  </si>
  <si>
    <t>ULICA_I_KB</t>
  </si>
  <si>
    <t>MZOS_SIFRA</t>
  </si>
  <si>
    <t>JAVNI_MAIL</t>
  </si>
  <si>
    <t>HP_BROJ</t>
  </si>
  <si>
    <t>RBR</t>
  </si>
  <si>
    <t>OŠ, Zagrebačka županija, Centar za rehabilitaciju STANČIĆ, Dugo Selo</t>
  </si>
  <si>
    <t>Centar za rehabilitaciju STANČIĆ</t>
  </si>
  <si>
    <t xml:space="preserve">Stančić, Zagrebačka 23 </t>
  </si>
  <si>
    <t>01-020-002</t>
  </si>
  <si>
    <t>ravnatelj@centar-stancic.hr</t>
  </si>
  <si>
    <t>10370</t>
  </si>
  <si>
    <t>OŠ, Zagrebačka županija, Osnovna škola Josipa Zorića, Dugo Selo</t>
  </si>
  <si>
    <t>Osnovna škola Josipa Zorića</t>
  </si>
  <si>
    <t>Josipa Zorića 86</t>
  </si>
  <si>
    <t>01-020-004</t>
  </si>
  <si>
    <t>os-dugo-selo-001@skole.t-com.hr</t>
  </si>
  <si>
    <t>OŠ, Zagrebačka županija, Osnovna škola Ivan Benković, Dugo Selo</t>
  </si>
  <si>
    <t>Osnovna škola Ivan Benković</t>
  </si>
  <si>
    <t>Hrvatskog preporoda bb</t>
  </si>
  <si>
    <t>01-020-005</t>
  </si>
  <si>
    <t>os-ivan-benkovic1@zg.t-com.hr</t>
  </si>
  <si>
    <t>OŠ, Zagrebačka županija, OSNOVNA ŠKOLA ĐURE DEŽELIĆA IVANIĆ GRAD, Ivanić-Grad</t>
  </si>
  <si>
    <t>Park Stjepana Posezija bb</t>
  </si>
  <si>
    <t>OS-IVANIC-GRAD-001@skole.t-com.hr</t>
  </si>
  <si>
    <t>OŠ, Zagrebačka županija, Osnovna škola Stjepana Basaričeka, Ivanić-Grad</t>
  </si>
  <si>
    <t>Osnovna škola Stjepana Basaričeka</t>
  </si>
  <si>
    <t>Milke Trnine 14</t>
  </si>
  <si>
    <t>OS-IVANIC-GRAD-002@skole.t-com.hr</t>
  </si>
  <si>
    <t>OŠ, Zagrebačka županija, OSNOVNA ŠKOLA JOSIPA BADALIĆA GRABERJE IVANIĆKO, Graberje Ivaničko</t>
  </si>
  <si>
    <t>Zagrebačka 11</t>
  </si>
  <si>
    <t>os-graberje-ivanicko-003@skole.t-com.hr</t>
  </si>
  <si>
    <t>OŠ, Zagrebačka županija, Osnovna škola Posavski Bregi, Posavski Bregi</t>
  </si>
  <si>
    <t>Osnovna škola Posavski Bregi</t>
  </si>
  <si>
    <t>Savska 70</t>
  </si>
  <si>
    <t>os.posavski.bregi@zg.t-com.hr</t>
  </si>
  <si>
    <t>OŠ, Zagrebačka županija, Osnovna škola Ljubo Babić, Jastrebarsko</t>
  </si>
  <si>
    <t>Osnovna škola Ljubo Babić</t>
  </si>
  <si>
    <t>Ante i Davida Starčevića 16</t>
  </si>
  <si>
    <t>os-jastrebarsko-001@skole.t-com.hr</t>
  </si>
  <si>
    <t>OŠ, Zagrebačka županija, OSNOVNA ŠKOLA BOGUMILA TONIJA, Samobor</t>
  </si>
  <si>
    <t>Ivana Perkovca 90</t>
  </si>
  <si>
    <t>OS-SAMOBOR-001@skole.t-com.hr</t>
  </si>
  <si>
    <t>OŠ, Zagrebačka županija, OSNOVNA ŠKOLA MIHAELA ŠILOBODA, Sveti Martin Pod Okićem</t>
  </si>
  <si>
    <t>Sveti Martin Pod Okićem</t>
  </si>
  <si>
    <t>Sveti Martin pod Okićem 37b</t>
  </si>
  <si>
    <t>OS-SVETI-MARTIN-POD-OKICEM-002@skole.t-com.hr</t>
  </si>
  <si>
    <t>OŠ, Zagrebačka županija, OSNOVNA ŠKOLA SAMOBOR, Samobor</t>
  </si>
  <si>
    <t>Stražnička 14</t>
  </si>
  <si>
    <t>OS-SAMOBOR-003@skole.t-com.hr</t>
  </si>
  <si>
    <t>OŠ, Zagrebačka županija, OSNOVNA ŠKOLA MILANA LANGA, Bregana</t>
  </si>
  <si>
    <t>Langova 2</t>
  </si>
  <si>
    <t>os-bregana-004@skole.t-com.hr</t>
  </si>
  <si>
    <t>OŠ, Zagrebačka županija, OSNOVNA ŠKOLA RUDE, Samobor</t>
  </si>
  <si>
    <t>Rude 93</t>
  </si>
  <si>
    <t>os-rude-006@skole.t-com.hr</t>
  </si>
  <si>
    <t>OŠ, Zagrebačka županija, OSNOVNA ŠKOLA EUGENA KVATERNIKA, Velika Gorica</t>
  </si>
  <si>
    <t>Školska 4</t>
  </si>
  <si>
    <t>OS-VELIKA-GORICA-001@skole.t-com.hr</t>
  </si>
  <si>
    <t>OŠ, Zagrebačka županija, OSNOVNA ŠKOLA JURJA HABDELIĆA, Velika Gorica</t>
  </si>
  <si>
    <t>Školska 1</t>
  </si>
  <si>
    <t>OS-VELIKA-GORICA-002@skole.t-com.hr</t>
  </si>
  <si>
    <t>OŠ, Zagrebačka županija, Osnovna škola Vukovina, Vukovina</t>
  </si>
  <si>
    <t>Osnovna škola Vukovina</t>
  </si>
  <si>
    <t>Školska 20</t>
  </si>
  <si>
    <t>os-vukovina-003@skole.t-com.hr</t>
  </si>
  <si>
    <t>OŠ, Zagrebačka županija, Osnovna škola Nikole Hribara, Velika Gorica</t>
  </si>
  <si>
    <t>Osnovna škola Nikole Hribara</t>
  </si>
  <si>
    <t>Ruđera Boškovića 11</t>
  </si>
  <si>
    <t>OS-VELIKA-GORICA-004@skole.t-com.hr</t>
  </si>
  <si>
    <t>OŠ, Zagrebačka županija, Osnovna škola Eugena Kumičića, Velika Gorica</t>
  </si>
  <si>
    <t>Osnovna škola Eugena Kumičića</t>
  </si>
  <si>
    <t>Josipa Pucekovića 4</t>
  </si>
  <si>
    <t>01-087-005</t>
  </si>
  <si>
    <t>OS-VELIKA-GORICA-005@skole.t-com.hr</t>
  </si>
  <si>
    <t>OŠ, Zagrebačka županija, Osnovna škola VELIKA MLAKA, Velika Mlaka</t>
  </si>
  <si>
    <t>Osnovna škola VELIKA MLAKA</t>
  </si>
  <si>
    <t>Bruna Bušića bb</t>
  </si>
  <si>
    <t>os-velika-mlaka-006@skole.t-com.hr</t>
  </si>
  <si>
    <t>OŠ, Zagrebačka županija, Osnovna škola ŠĆITARJEVO, Velika Gorica</t>
  </si>
  <si>
    <t>Osnovna škola ŠĆITARJEVO</t>
  </si>
  <si>
    <t>Šćitarjevo 104</t>
  </si>
  <si>
    <t>OS-SCITARJEVO-010@skole.t-com.hr</t>
  </si>
  <si>
    <t>OŠ, Zagrebačka županija, Centar za odgoj i obrazovanje Velika Gorica, Velika Gorica</t>
  </si>
  <si>
    <t>Centar za odgoj i obrazovanje Velika Gorica</t>
  </si>
  <si>
    <t>Zagrebačka 90</t>
  </si>
  <si>
    <t>01-087-011</t>
  </si>
  <si>
    <t>jadranka.bacurin@zg.t-com.hr</t>
  </si>
  <si>
    <t>OŠ, Zagrebačka županija, I. OSNOVNA ŠKOLA VRBOVEC, Vrbovec</t>
  </si>
  <si>
    <t>Trg Petra Zrinskog 2</t>
  </si>
  <si>
    <t>OS-VRBOVEC-001@skole.t-com.hr</t>
  </si>
  <si>
    <t>OŠ, Zagrebačka županija, II. OSNOVNA ŠKOLA VRBOVEC, Vrbovec</t>
  </si>
  <si>
    <t>Brdo bb</t>
  </si>
  <si>
    <t>OS-VRBOVEC-003@skole.t-com.hr</t>
  </si>
  <si>
    <t>OŠ, Zagrebačka županija, Osnovna škola Antuna Augustinčića, Zaprešić</t>
  </si>
  <si>
    <t>Osnovna škola Antuna Augustinčića</t>
  </si>
  <si>
    <t>Vladimira Nazora 2a</t>
  </si>
  <si>
    <t>OS-ZAPRESIC-001@skole.t-com.hr</t>
  </si>
  <si>
    <t>OŠ, Zagrebačka županija, OSNOVNA ŠKOLA LJUDEVITA GAJA, Zaprešić</t>
  </si>
  <si>
    <t>Ljudevita Gaja 2</t>
  </si>
  <si>
    <t>OS-ZAPRESIC-002@skole.t-com.hr</t>
  </si>
  <si>
    <t>OŠ, Zagrebačka županija, Osnovna škola Kupljenovo, Kupljenovo</t>
  </si>
  <si>
    <t>Osnovna škola Kupljenovo</t>
  </si>
  <si>
    <t>Matije Gupca 53</t>
  </si>
  <si>
    <t>os-kupljenovo-001@skole.t-com.hr</t>
  </si>
  <si>
    <t>OŠ, Zagrebačka županija, OSNOVNA ŠKOLA DRAGUTINA DOMJANIĆA, Sveti Ivan Zelina</t>
  </si>
  <si>
    <t>Ivana Gundulića 2</t>
  </si>
  <si>
    <t>OS-SVETI-IVAN-ZELINA-001@skole.t-com.hr</t>
  </si>
  <si>
    <t>OŠ, Zagrebačka županija, OSNOVNA ŠKOLA KSAVERA ŠANDORA ĐALSKOG, Donja Zelina</t>
  </si>
  <si>
    <t>Dragutina Stražimira 24</t>
  </si>
  <si>
    <t>OS-DONJA-ZELINA-002@skole.t-com.hr</t>
  </si>
  <si>
    <t>OŠ, Zagrebačka županija, Osnovna škola Ivana Perkovca, Šenkovec</t>
  </si>
  <si>
    <t>Osnovna škola Ivana Perkovca</t>
  </si>
  <si>
    <t>Zagrebačka 30</t>
  </si>
  <si>
    <t>OS-SENKOVEC-001@skole.t-com.hr</t>
  </si>
  <si>
    <t>OŠ, Zagrebačka županija, Osnovna škola Ivane Brlić-Mažuranić, Prigorje Brdovečko</t>
  </si>
  <si>
    <t>Osnovna škola Ivane Brlić-Mažuranić</t>
  </si>
  <si>
    <t>Kolodvorska 31</t>
  </si>
  <si>
    <t>os-prigorje-brdovecko-002@skole.t-com.hr</t>
  </si>
  <si>
    <t xml:space="preserve">OŠ, Zagrebačka županija, OSNOVNA ŠKOLA PAVAO BELAS, Prigorje Brdovečko </t>
  </si>
  <si>
    <t xml:space="preserve">Prigorje Brdovečko </t>
  </si>
  <si>
    <t>OSNOVNA ŠKOLA PAVAO BELAS</t>
  </si>
  <si>
    <t>Brdovec, Ilije Gregorića 28</t>
  </si>
  <si>
    <t>01-151-003</t>
  </si>
  <si>
    <t>osnovna.skola-pavao.belas@zg.t-com.hr</t>
  </si>
  <si>
    <t>OŠ, Zagrebačka županija, Osnovna škola Rugvica, Dugo Selo</t>
  </si>
  <si>
    <t>Osnovna škola Rugvica</t>
  </si>
  <si>
    <t>Rugvica, Posavska 2</t>
  </si>
  <si>
    <t>os-rugvica-001@skole.t-com.hr</t>
  </si>
  <si>
    <t>OŠ, Zagrebačka županija, Osnovna škola Stjepan Radić, Dugo Selo</t>
  </si>
  <si>
    <t>Osnovna škola Stjepan Radić</t>
  </si>
  <si>
    <t>Božjakovina, Domaćinska 1</t>
  </si>
  <si>
    <t>OS-BOZJAKOVINA-001@skole.t-com.hr</t>
  </si>
  <si>
    <t>OŠ, Zagrebačka županija, Osnovna škola Pušća, Donja Pušća</t>
  </si>
  <si>
    <t>Osnovna škola Pušća</t>
  </si>
  <si>
    <t>Zagorska 2</t>
  </si>
  <si>
    <t>OS-DONJA-PUSCA-001@skole.t-com.hr</t>
  </si>
  <si>
    <t>OŠ, Zagrebačka županija, Osnovna škola Sveta Nedelja, Sveta Nedjelja</t>
  </si>
  <si>
    <t>Osnovna škola Sveta Nedelja</t>
  </si>
  <si>
    <t>Svetonedeljska 21</t>
  </si>
  <si>
    <t>OS-SVETA-NEDJELJA-001@skole.t-com.hr</t>
  </si>
  <si>
    <t>OŠ, Zagrebačka županija, OSNOVNA ŠKOLA KLINČA SELA, Jastrebarsko</t>
  </si>
  <si>
    <t>Klinča Sela, Kolodvorska 5</t>
  </si>
  <si>
    <t>OS-KLINCA-SELA-001@skole.t-com.hr</t>
  </si>
  <si>
    <t>10450</t>
  </si>
  <si>
    <t>OŠ, Zagrebačka županija, Osnovna škola Vladimir Nazor, Pisarovina</t>
  </si>
  <si>
    <t>Osnovna škola Vladimir Nazor</t>
  </si>
  <si>
    <t>Zagrebačka 12</t>
  </si>
  <si>
    <t>OS-PISAROVINA-001@skole.t-com.hr</t>
  </si>
  <si>
    <t>OŠ, Zagrebačka županija, Osnovna škola Kardinal Alojzije Stepinac, Krašić</t>
  </si>
  <si>
    <t>Osnovna škola Kardinal Alojzije Stepinac</t>
  </si>
  <si>
    <t>Krašić bb</t>
  </si>
  <si>
    <t>os-krasic-001@skole.t-com.hr</t>
  </si>
  <si>
    <t>OŠ, Zagrebačka županija, Osnovna škola Gradec, Gradec</t>
  </si>
  <si>
    <t>Osnovna škola Gradec</t>
  </si>
  <si>
    <t>Gradec 75</t>
  </si>
  <si>
    <t>os-gradec-001@skole.t-com.hr</t>
  </si>
  <si>
    <t>OŠ, Zagrebačka županija, Osnovna škola Dubrava, Dubrava</t>
  </si>
  <si>
    <t>Osnovna škola Dubrava</t>
  </si>
  <si>
    <t>Ul. Svete Margarete 15</t>
  </si>
  <si>
    <t>os-dubrava-001@skole.t-com.hr</t>
  </si>
  <si>
    <t>OŠ, Zagrebačka županija, Osnovna škola Jakovlje, Jakovlje</t>
  </si>
  <si>
    <t>Osnovna škola Jakovlje</t>
  </si>
  <si>
    <t>Stubička cesta 2</t>
  </si>
  <si>
    <t>OS-JAKOVLJE-001@skole.t-com.hr</t>
  </si>
  <si>
    <t>OŠ, Zagrebačka županija, Osnovna škola braće Radića, Kloštar Ivanić</t>
  </si>
  <si>
    <t>Osnovna škola braće Radića</t>
  </si>
  <si>
    <t>os-klostar-ivanic-001@skole.t-com.hr</t>
  </si>
  <si>
    <t>OŠ, Zagrebačka županija, Osnovna škola MILKE TRNINE, Križ</t>
  </si>
  <si>
    <t>Osnovna škola MILKE TRNINE</t>
  </si>
  <si>
    <t>Školska 10</t>
  </si>
  <si>
    <t>OS-KRIZ-001@skole.t-com.hr</t>
  </si>
  <si>
    <t>OŠ, Zagrebačka županija, Osnovna škola Ante Kovačića, Marija Gorica</t>
  </si>
  <si>
    <t>Osnovna škola Ante Kovačića</t>
  </si>
  <si>
    <t>Gorički trg 3</t>
  </si>
  <si>
    <t>os.ante.kovacica@zg.t-com.hr</t>
  </si>
  <si>
    <t>10299</t>
  </si>
  <si>
    <t>OŠ, Zagrebačka županija, Osnovna škola POKUPSKO, Pokupsko</t>
  </si>
  <si>
    <t>Osnovna škola POKUPSKO</t>
  </si>
  <si>
    <t>Pokupsko bb</t>
  </si>
  <si>
    <t>OS-POKUPSKO-008@skole.t-com.hr</t>
  </si>
  <si>
    <t>OŠ, Zagrebačka županija, OSNOVNA ŠKOLA SLAVKA KOLARA, Kravarsko</t>
  </si>
  <si>
    <t>Gajevo 2</t>
  </si>
  <si>
    <t>os-kravarsko-007@skole.t-com.hr</t>
  </si>
  <si>
    <t>OŠ, Zagrebačka županija, Osnovna škola Bistra, Donja Bistra</t>
  </si>
  <si>
    <t>Osnovna škola Bistra</t>
  </si>
  <si>
    <t>Poljanica Bistranska, Bistranska 30</t>
  </si>
  <si>
    <t>OS-POLJANICA-BISTRANSKA-003@skole.t-com.hr</t>
  </si>
  <si>
    <t>OŠ, Zagrebačka županija, Osnovna škola Luka, Luka</t>
  </si>
  <si>
    <t>Osnovna škola Luka</t>
  </si>
  <si>
    <t>Trg Svetog Roka 3</t>
  </si>
  <si>
    <t>osnovna.skola.luka@zg.t-com.hr</t>
  </si>
  <si>
    <t>10296</t>
  </si>
  <si>
    <t>OŠ, Zagrebačka županija, Osnovna škola Bedenica, Bedenica</t>
  </si>
  <si>
    <t>Osnovna škola Bedenica</t>
  </si>
  <si>
    <t>Bedenica 112</t>
  </si>
  <si>
    <t>osnovna.skola.bedenica@zg.t-com.hr</t>
  </si>
  <si>
    <t>10381</t>
  </si>
  <si>
    <t>OŠ, Krapinsko- zagorska županija, OSNOVNA ŠKOLA DONJA STUBICA, Donja Stubica</t>
  </si>
  <si>
    <t>OSNOVNA ŠKOLA DONJA STUBICA</t>
  </si>
  <si>
    <t>Toplička cesta 27</t>
  </si>
  <si>
    <t>OS-DONJA-STUBICA-001@skole.t-com.hr</t>
  </si>
  <si>
    <t>OŠ, Krapinsko- zagorska županija, Osnovna škola Stubičke Toplice, Stubičke Toplice</t>
  </si>
  <si>
    <t>Stubičke Toplice</t>
  </si>
  <si>
    <t>Osnovna škola Stubičke Toplice</t>
  </si>
  <si>
    <t>Strmečka cesta 5 A</t>
  </si>
  <si>
    <t>02-014-004</t>
  </si>
  <si>
    <t>osnovna.skola.stubicke.toplice@kr.t-com.hr</t>
  </si>
  <si>
    <t>OŠ, Krapinsko- zagorska županija, Osnovna škola Antuna Mihanovića, Klanjec</t>
  </si>
  <si>
    <t>Osnovna škola Antuna Mihanovića</t>
  </si>
  <si>
    <t>Ulica Lijepe naše 41</t>
  </si>
  <si>
    <t>os-klanjec-001@skole.t-com.hr</t>
  </si>
  <si>
    <t>OŠ, Krapinsko- zagorska županija, Osnovna škola Augusta Cesarca, Krapina, Krapina</t>
  </si>
  <si>
    <t>Osnovna škola Augusta Cesarca, Krapina</t>
  </si>
  <si>
    <t>Šetalište Prof. Ivana Vrencea 1 1</t>
  </si>
  <si>
    <t>OS-KRAPINA-001@skole.t-com.hr</t>
  </si>
  <si>
    <t>OŠ, Krapinsko- zagorska županija, Osnovna škola Ljudevit Gaj u Krapini, Krapina</t>
  </si>
  <si>
    <r>
      <t xml:space="preserve">Osnovna </t>
    </r>
    <r>
      <rPr>
        <sz val="10"/>
        <rFont val="Arial"/>
        <family val="2"/>
      </rPr>
      <t>š</t>
    </r>
    <r>
      <rPr>
        <sz val="10"/>
        <rFont val="Arial"/>
        <family val="2"/>
      </rPr>
      <t>kola Ljudevit Gaj u Krapini</t>
    </r>
  </si>
  <si>
    <t>Trg Stjepana Radića 1</t>
  </si>
  <si>
    <t>os-krapina-002@skole.t-com.hr</t>
  </si>
  <si>
    <t>OŠ, Krapinsko- zagorska županija, Osnovna škola Ksavera Šandora Gjalskog, Zabok</t>
  </si>
  <si>
    <t>Osnovna škola Ksavera Šandora Gjalskog</t>
  </si>
  <si>
    <t>Đački put 1</t>
  </si>
  <si>
    <t>OS-ZABOK-001@skole.t-com.hr</t>
  </si>
  <si>
    <t>OŠ, Krapinsko- zagorska županija, Osnovna škola Zlatar Bistrica, Zlatar Bistrica</t>
  </si>
  <si>
    <t>Osnovna škola Zlatar Bistrica</t>
  </si>
  <si>
    <t>Vladimira Nazora 10</t>
  </si>
  <si>
    <t>os-zlatar-bistrica-001@skole.t-com.hr</t>
  </si>
  <si>
    <t>OŠ, Krapinsko- zagorska županija, OSNOVNA ŠKOLA JANKA LESKOVARA, Pregrada</t>
  </si>
  <si>
    <t>Dragutina Kunovića 8</t>
  </si>
  <si>
    <t>OS-PREGRADA-001@skole.t-com.hr</t>
  </si>
  <si>
    <t>OŠ, Krapinsko- zagorska županija, OSNOVNA ŠKOLA BEDEKOVČINA, Bedekovčina</t>
  </si>
  <si>
    <t>Gajeva 13</t>
  </si>
  <si>
    <t>OS-BEDEKOVCINA-001@skole.t-com.hr</t>
  </si>
  <si>
    <t>OŠ, Krapinsko- zagorska županija, Osnovna škola Stjepana Radića Brestovec Orehovički, Brestovec Orehovički</t>
  </si>
  <si>
    <t>Osnovna škola Stjepana Radića Brestovec Orehovički</t>
  </si>
  <si>
    <t>Brestovec Orehovički 40</t>
  </si>
  <si>
    <t>OS-BRESTOVEC-OREHOVICKI-002@skole.t-com.hr</t>
  </si>
  <si>
    <t>OŠ, Krapinsko- zagorska županija, Osnovna škola VLADIMIR NAZOR BUDINŠĆINA, Budinščina</t>
  </si>
  <si>
    <t>Budinščina</t>
  </si>
  <si>
    <t>Osnovna škola VLADIMIR NAZOR BUDINŠĆINA</t>
  </si>
  <si>
    <t>Budinščina 18c</t>
  </si>
  <si>
    <t>OS-BUDINSCINA-001@skole.t-com.hr</t>
  </si>
  <si>
    <t>OŠ, Krapinsko- zagorska županija, Centar za odgoj i obrazovanje Zajezda, Budinščina</t>
  </si>
  <si>
    <t>Centar za odgoj i obrazovanje Zajezda</t>
  </si>
  <si>
    <t>Zajezda 31</t>
  </si>
  <si>
    <t>02-168-002</t>
  </si>
  <si>
    <t>zajezda@kr.t-com.hr</t>
  </si>
  <si>
    <t>OŠ, Krapinsko- zagorska županija, OSNOVNA ŠKOLA ĐURE PREJCA DESINIĆ, Desinić</t>
  </si>
  <si>
    <t>Ratkajeva 8</t>
  </si>
  <si>
    <t>OS-DESINIC-001@skole.t-com.hr</t>
  </si>
  <si>
    <t>OŠ, Krapinsko- zagorska županija, OSNOVNA ŠKOLA ĐURMANEC, Đurmanec</t>
  </si>
  <si>
    <t>Đurmanec bb</t>
  </si>
  <si>
    <t>os-djurmanec-001@skole.t-com.hr</t>
  </si>
  <si>
    <t>OŠ, Krapinsko- zagorska županija, Osnovna škola Matije Gupca, Gornja Stubica</t>
  </si>
  <si>
    <t>Osnovna škola Matije Gupca</t>
  </si>
  <si>
    <t>Matije Gupca 2</t>
  </si>
  <si>
    <t>OS-GORNJA-STUBICA-001@skole.t-com.hr</t>
  </si>
  <si>
    <t>OŠ, Krapinsko- zagorska županija, OSNOVNA ŠKOLA VIKTORA KOVAČIĆA, Hum Na Sutli</t>
  </si>
  <si>
    <t>Hum Na Sutli</t>
  </si>
  <si>
    <t>Hum na Sutli 152/1</t>
  </si>
  <si>
    <t>OS-HUM-NA-SUTLI-001@skole.t-com.hr</t>
  </si>
  <si>
    <t>OŠ, Krapinsko- zagorska županija, Osnovna škola PAVLA ŠTOOSA, Kraljevec Na Sutli</t>
  </si>
  <si>
    <t>Kraljevec Na Sutli</t>
  </si>
  <si>
    <t>Osnovna škola PAVLA ŠTOOSA</t>
  </si>
  <si>
    <t>Kraljevec na Sutli 125</t>
  </si>
  <si>
    <t>os-kraljevec-na-sutli-001@skole.t-com.hr</t>
  </si>
  <si>
    <t>OŠ, Krapinsko- zagorska županija, Osnovna škola LIJEPA NAŠA, Tuhelj</t>
  </si>
  <si>
    <t>Osnovna škola LIJEPA NAŠA</t>
  </si>
  <si>
    <t>Tuhelj 54</t>
  </si>
  <si>
    <t>OS-TUHELJ-001@skole.t-com.hr</t>
  </si>
  <si>
    <t>OŠ, Krapinsko- zagorska županija, Osnovna škola Konjščina, Konjščina</t>
  </si>
  <si>
    <t>Osnovna škola Konjščina</t>
  </si>
  <si>
    <t>Matije Gupca 6</t>
  </si>
  <si>
    <t>OS-KONJSCINA-001@skole.t-com.hr</t>
  </si>
  <si>
    <t>OŠ, Krapinsko- zagorska županija, OSNOVNA ŠKOLA KRAPINSKE TOPLICE, Krapinske Toplice</t>
  </si>
  <si>
    <t>OS-KRAPINSKE-TOPLICE-001@skole.t-com.hr</t>
  </si>
  <si>
    <t>OŠ, Krapinsko- zagorska županija, OSNOVNA ŠKOLA pri Specijalnoj bolnici za medicinsku rehabilitaciju Krapinske Toplice, Krapinske Toplice</t>
  </si>
  <si>
    <t>OSNOVNA ŠKOLA pri Specijalnoj bolnici za medicinsku rehabilitaciju Krapinske Toplice</t>
  </si>
  <si>
    <t>os-krapinske-toplice-002@skole.t-com.hr</t>
  </si>
  <si>
    <t>OŠ, Krapinsko- zagorska županija, Osnovna škola Franje Horvata Kiša, Lobor</t>
  </si>
  <si>
    <t>Osnovna škola Franje Horvata Kiša</t>
  </si>
  <si>
    <t>Trg Svete Ane 28</t>
  </si>
  <si>
    <t>OS-LOBOR-001@skole.t-com.hr</t>
  </si>
  <si>
    <t>OŠ, Krapinsko- zagorska županija, Osnovna škola Mače, Mače</t>
  </si>
  <si>
    <t>Osnovna škola Mače</t>
  </si>
  <si>
    <t>Mače 32</t>
  </si>
  <si>
    <t>OS-MACE-001@skole.t-com.hr</t>
  </si>
  <si>
    <t>OŠ, Krapinsko- zagorska županija, Osnovna škola Marija Bistrica  , Marija Bistrica</t>
  </si>
  <si>
    <t xml:space="preserve">Osnovna škola Marija Bistrica  </t>
  </si>
  <si>
    <t>Zagrebačka 15</t>
  </si>
  <si>
    <t>os-marija-bistrica-001@skole.t-com.hr</t>
  </si>
  <si>
    <t>OŠ, Krapinsko- zagorska županija, OSNOVNA ŠKOLA LJUDEVIT GAJ Mihovljan, Mihovljan</t>
  </si>
  <si>
    <t>OSNOVNA ŠKOLA LJUDEVIT GAJ Mihovljan</t>
  </si>
  <si>
    <t>Mihovljan bb</t>
  </si>
  <si>
    <t>OS-MIHOVLJAN-001@skole.t-com.hr</t>
  </si>
  <si>
    <t>OŠ, Krapinsko- zagorska županija, Osnovna škola Oroslavje, Oroslavje</t>
  </si>
  <si>
    <t>Osnovna škola Oroslavje</t>
  </si>
  <si>
    <t>Antuna Mihanovića 6</t>
  </si>
  <si>
    <t>OS-OROSLAVJE-001@skole.t-com.hr</t>
  </si>
  <si>
    <t>OŠ, Krapinsko- zagorska županija, Osnovna škola Antuna Mihanovića Petrovsko, Petrovsko</t>
  </si>
  <si>
    <t>Osnovna škola Antuna Mihanovića Petrovsko</t>
  </si>
  <si>
    <t>Petrovsko 58</t>
  </si>
  <si>
    <t>os-petrovsko-001@skole.t-com.hr</t>
  </si>
  <si>
    <t>OŠ, Krapinsko- zagorska županija, OSNOVNA ŠKOLA SIDE KOŠUTIĆ RADOBOJ, Radoboj</t>
  </si>
  <si>
    <t>Radoboj 21</t>
  </si>
  <si>
    <t>OS-RADOBOJ-001@skole.t-com.hr</t>
  </si>
  <si>
    <t>OŠ, Krapinsko- zagorska županija, OSNOVNA ŠKOLA SVETI KRIŽ ZAČRETJE, Sveti Križ Začretje</t>
  </si>
  <si>
    <t>Školska 5</t>
  </si>
  <si>
    <t>OS-SVETI-KRIZ-ZACRETJE-001@skole.t-com.hr</t>
  </si>
  <si>
    <t>OŠ, Krapinsko- zagorska županija, Osnovna škola Veliko Trgovišće, Veliko Trgovišće</t>
  </si>
  <si>
    <t>Osnovna škola Veliko Trgovišće</t>
  </si>
  <si>
    <t>Stjepana Radića 27</t>
  </si>
  <si>
    <t>os-veliko-trgovisce-001@skole.t-com.hr</t>
  </si>
  <si>
    <t>OŠ, Krapinsko- zagorska županija, Osnovna škola Ante Kovačića, Zlatar</t>
  </si>
  <si>
    <t>Vladimira Nazora 1</t>
  </si>
  <si>
    <t>OS-ZLATAR-001@skole.t-com.hr</t>
  </si>
  <si>
    <t>OŠ, Krapinsko- zagorska županija, Osnovna škola Belec  , Belec</t>
  </si>
  <si>
    <t xml:space="preserve">Osnovna škola Belec  </t>
  </si>
  <si>
    <t>Belec 50</t>
  </si>
  <si>
    <t>osmorazredna-skola-belec@kr.t-com.hr</t>
  </si>
  <si>
    <t>49254</t>
  </si>
  <si>
    <t>OŠ, Krapinsko- zagorska županija, Osnovna škola GORNJE JESENJE, Gornje Jesenje</t>
  </si>
  <si>
    <t>Osnovna škola GORNJE JESENJE</t>
  </si>
  <si>
    <t>Gornje Jesenje 78</t>
  </si>
  <si>
    <t>OS-GORNJE-JESENJE-003@skole.t-com.hr</t>
  </si>
  <si>
    <t>OŠ, Krapinsko- zagorska županija, Osnovna škola Josipa Broza, Kumrovec</t>
  </si>
  <si>
    <t>Osnovna škola Josipa Broza</t>
  </si>
  <si>
    <t>Antuna Mihanovića 8</t>
  </si>
  <si>
    <t>os-kumrovec-001@skole.t-com.hr</t>
  </si>
  <si>
    <t>OŠ, Sisačko-moslavačka županija, Osnovna škola Dvor, Dvor</t>
  </si>
  <si>
    <t>Osnovna škola Dvor</t>
  </si>
  <si>
    <t>Ante Brune Bušića 5</t>
  </si>
  <si>
    <t>OS-DVOR-001@skole.t-com.hr</t>
  </si>
  <si>
    <t>OŠ, Sisačko-moslavačka županija, OSNOVNA ŠKOLA GLINA, Glina</t>
  </si>
  <si>
    <t>Ante Starčevića 1</t>
  </si>
  <si>
    <t>OS-GLINA-001@skole.t-com.hr</t>
  </si>
  <si>
    <t>OŠ, Sisačko-moslavačka županija, OSNOVNA ŠKOLA DAVORINA TRSTENJAKA, Hrvatska Kostajnica</t>
  </si>
  <si>
    <t>Školska 9</t>
  </si>
  <si>
    <t>os-hrvatska-kostajnica-001@skole.t-com.hr</t>
  </si>
  <si>
    <t>44430</t>
  </si>
  <si>
    <t>OŠ, Sisačko-moslavačka županija, OSNOVNA ŠKOLA BANOVA JARUGA, Banova Jaruga</t>
  </si>
  <si>
    <t>Stjepana Radića 118</t>
  </si>
  <si>
    <t>os-banova-jaruga-001@skole.t-com.hr</t>
  </si>
  <si>
    <t>OŠ, Sisačko-moslavačka županija, OSNOVNA ŠKOLA MATE LOVRAKA, Kutina</t>
  </si>
  <si>
    <t>Crkvena 59</t>
  </si>
  <si>
    <t>OS-KUTINA-002@skole.t-com.hr</t>
  </si>
  <si>
    <t>OŠ, Sisačko-moslavačka županija, OSNOVNA ŠKOLA VLADIMIRA VIDRIĆA, Kutina</t>
  </si>
  <si>
    <t>Školska 2</t>
  </si>
  <si>
    <t>OS-KUTINA-003@skole.t-com.hr</t>
  </si>
  <si>
    <t>OŠ, Sisačko-moslavačka županija, OSNOVNA ŠKOLA STJEPANA KEFELJE, Kutina</t>
  </si>
  <si>
    <t>Nikole Tesle 1</t>
  </si>
  <si>
    <t>os-kutina-004@skole.t-com.hr</t>
  </si>
  <si>
    <t>OŠ, Sisačko-moslavačka županija, OSNOVNA ŠKOLA ZVONIMIRA FRANKA, Kutina</t>
  </si>
  <si>
    <t>Silvija Strahimira Kranjčevića 2</t>
  </si>
  <si>
    <t>os-kutina-005@skole.t-com.hr</t>
  </si>
  <si>
    <t>OŠ, Sisačko-moslavačka županija, OSNOVNA ŠKOLA NOVSKA, Novska</t>
  </si>
  <si>
    <t>Trg Dr. Franje Tuđmana 1</t>
  </si>
  <si>
    <t>OS-NOVSKA-001@skole.t-com.hr</t>
  </si>
  <si>
    <t>OŠ, Sisačko-moslavačka županija, OSNOVNA ŠKOLA RAJIĆ, Rajić</t>
  </si>
  <si>
    <t>Trg hrvatskih branitelja 6</t>
  </si>
  <si>
    <t>OS-RAJIC-002@skole.t-com.hr</t>
  </si>
  <si>
    <t>OŠ, Sisačko-moslavačka županija, I. OSNOVNA ŠKOLA PETRINJA, Petrinja</t>
  </si>
  <si>
    <t>Gundulićeva 5</t>
  </si>
  <si>
    <t>OS-PETRINJA-001@skole.t-com.hr</t>
  </si>
  <si>
    <t>OŠ, Sisačko-moslavačka županija, OSNOVNA ŠKOLA MATE LOVRAKA PETRINJA, Petrinja</t>
  </si>
  <si>
    <t>Zvonimira Kuhara bb</t>
  </si>
  <si>
    <t>OS-PETRINJA-002@skole.t-com.hr</t>
  </si>
  <si>
    <t>OŠ, Sisačko-moslavačka županija, OSNOVNA ŠKOLA DRAGUTINA TADIJANOVIĆA PETRINJA, Petrinja</t>
  </si>
  <si>
    <t>Trg Matice Hrvatske bb</t>
  </si>
  <si>
    <t>OS-PETRINJA-003@skole.t-com.hr</t>
  </si>
  <si>
    <t>OŠ, Sisačko-moslavačka županija, Osnovna škola Ivan Goran Kovačić, Petrinja</t>
  </si>
  <si>
    <t>Osnovna škola Ivan Goran Kovačić</t>
  </si>
  <si>
    <t>Gora 61a</t>
  </si>
  <si>
    <t>os-petrinja-gora-004@skole.t-com.hr</t>
  </si>
  <si>
    <t>OŠ, Sisačko-moslavačka županija, OSNOVNA ŠKOLA IVANA KUKULJEVIĆA SISAK, Sisak</t>
  </si>
  <si>
    <t>Kralja Tomislava 19</t>
  </si>
  <si>
    <t>OS-SISAK-001@skole.t-com.hr</t>
  </si>
  <si>
    <t>44000</t>
  </si>
  <si>
    <t>OŠ, Sisačko-moslavačka županija, Osnovna škola 22. lipnja, Sisak</t>
  </si>
  <si>
    <t>Osnovna škola 22. lipnja</t>
  </si>
  <si>
    <t>Franje Lovrića 27</t>
  </si>
  <si>
    <t>OS-SISAK-002@skole.t-com.hr</t>
  </si>
  <si>
    <t>OŠ, Sisačko-moslavačka županija, OSNOVNA ŠKOLA "BRAĆA BOBETKO" SISAK, Sisak</t>
  </si>
  <si>
    <t>Marijana Cvetkovića 24</t>
  </si>
  <si>
    <t>OS-SISAK-003@skole.t-com.hr</t>
  </si>
  <si>
    <t>OŠ, Sisačko-moslavačka županija, Osnovna škola Braća Ribar, Sisak</t>
  </si>
  <si>
    <t>Osnovna škola Braća Ribar</t>
  </si>
  <si>
    <t>Zagrebačka cesta 8 A</t>
  </si>
  <si>
    <t>OS-SISAK-004@skole.t-com.hr</t>
  </si>
  <si>
    <t>OŠ, Sisačko-moslavačka županija, Osnovna škola Viktorovac, Sisak</t>
  </si>
  <si>
    <t>Osnovna škola Viktorovac</t>
  </si>
  <si>
    <t>Aleja narodnih heroja 2</t>
  </si>
  <si>
    <t>OS-SISAK-005@skole.t-com.hr</t>
  </si>
  <si>
    <t>OŠ, Sisačko-moslavačka županija, Osnovna škola Galdovo, Sisak</t>
  </si>
  <si>
    <t>Osnovna škola Galdovo</t>
  </si>
  <si>
    <t>Brezovačkog odreda 1b</t>
  </si>
  <si>
    <t>os-sisak-006@skole.t-com.hr</t>
  </si>
  <si>
    <t>OŠ, Sisačko-moslavačka županija, Osnovna škola Sela, Sela</t>
  </si>
  <si>
    <t>Osnovna škola Sela</t>
  </si>
  <si>
    <t>Sela 103</t>
  </si>
  <si>
    <t>OS-SELA-007@skole.t-com.hr</t>
  </si>
  <si>
    <t>OŠ, Sisačko-moslavačka županija, Osnovna škola Budaševo-Topolovac-Gušće, Topolovac</t>
  </si>
  <si>
    <t>Osnovna škola Budaševo-Topolovac-Gušće</t>
  </si>
  <si>
    <t>Budaševo, Trg Marijana Šokčevića 1</t>
  </si>
  <si>
    <t>os-budasevo-008@skole.t-com.hr</t>
  </si>
  <si>
    <t>OŠ, Sisačko-moslavačka županija, OSNOVNA ŠKOLA KOMAREVO, Blinjski Kut</t>
  </si>
  <si>
    <t>Gornje Komarevo - Cesta 181 A</t>
  </si>
  <si>
    <t>OS-KOMAREVO-010@skole.t-com.hr</t>
  </si>
  <si>
    <t>OŠ, Sisačko-moslavačka županija, Osnovna škola Gvozd, Gvozd</t>
  </si>
  <si>
    <t>Osnovna škola Gvozd</t>
  </si>
  <si>
    <t>Kralja Petra Svačića 21</t>
  </si>
  <si>
    <t>OS-GVOZD-002@skole.t-com.hr</t>
  </si>
  <si>
    <t>OŠ, Sisačko-moslavačka županija, OSNOVNA ŠKOLA JOSIPA KOZARCA, Lipovljani</t>
  </si>
  <si>
    <t>Augusta Šenoe 1</t>
  </si>
  <si>
    <t>os-lipovljani-001@skole.t-com.hr</t>
  </si>
  <si>
    <t>OŠ, Sisačko-moslavačka županija, Osnovna škola Mladost, Lekenik</t>
  </si>
  <si>
    <t>Osnovna škola Mladost</t>
  </si>
  <si>
    <t>Zagrebačka 25 B</t>
  </si>
  <si>
    <t>OS-LEKENIK-001@skole.t-com.hr</t>
  </si>
  <si>
    <t>OŠ, Sisačko-moslavačka županija, Osnovna škola Braća Radić, Martinska Ves</t>
  </si>
  <si>
    <t>Osnovna škola Braća Radić</t>
  </si>
  <si>
    <t>Desna Martinska Ves 66</t>
  </si>
  <si>
    <t>OS-MARTINSKA-VES-001@skole.t-com.hr</t>
  </si>
  <si>
    <t>OŠ, Sisačko-moslavačka županija, Osnovna škola Jasenovac, Jasenovac</t>
  </si>
  <si>
    <t>Osnovna škola Jasenovac</t>
  </si>
  <si>
    <t>Braće Radića 145</t>
  </si>
  <si>
    <t>OS-JASENOVAC-001@skole.t-com.hr</t>
  </si>
  <si>
    <t>OŠ, Sisačko-moslavačka županija, OSNOVNA ŠKOLA JABUKOVAC, Jabukovac</t>
  </si>
  <si>
    <t>Jabukovac 34</t>
  </si>
  <si>
    <t>os-jabukovac-001@skole.t-com.hr</t>
  </si>
  <si>
    <t>OŠ, Sisačko-moslavačka županija, OSNOVNA ŠKOLA POPOVAČA, Popovača</t>
  </si>
  <si>
    <t>Vinogradska 15</t>
  </si>
  <si>
    <t>OS-POPOVACA-001@skole.t-com.hr</t>
  </si>
  <si>
    <t>OŠ, Sisačko-moslavačka županija, OSNOVNA ŠKOLA LUDINA, Velika Ludina</t>
  </si>
  <si>
    <t>Obrtnička 12</t>
  </si>
  <si>
    <t>OS-VELIKA-LUDINA-001@skole.t-com.hr</t>
  </si>
  <si>
    <t>OŠ, Sisačko-moslavačka županija, OSNOVNA ŠKOLA SUNJA, Sunja</t>
  </si>
  <si>
    <t>Ljudevita Posavskog 55 A</t>
  </si>
  <si>
    <t>OS-SUNJA-001@skole.t-com.hr</t>
  </si>
  <si>
    <t>OŠ, Sisačko-moslavačka županija, Osnovna škola Vladimir Nazor Topusko, Topusko</t>
  </si>
  <si>
    <t>Osnovna škola Vladimir Nazor Topusko</t>
  </si>
  <si>
    <t>Školska ulica 12</t>
  </si>
  <si>
    <t>OS-TOPUSKO-001@skole.t-com.hr</t>
  </si>
  <si>
    <t>OŠ, Sisačko-moslavačka županija, Osnovna škola Katarina Zrinska Mečenčani, Donji Kukuruzari</t>
  </si>
  <si>
    <t>Osnovna škola Katarina Zrinska Mečenčani</t>
  </si>
  <si>
    <t>Mečenčani bb</t>
  </si>
  <si>
    <t>osnovna.skola.katarina.zrinska@sk.t-com.hr</t>
  </si>
  <si>
    <t>44431</t>
  </si>
  <si>
    <t>OŠ, Sisačko-moslavačka županija, Osnovna škola Ivo Kozarčanin, Hrvatska Dubica</t>
  </si>
  <si>
    <t>Osnovna škola Ivo Kozarčanin</t>
  </si>
  <si>
    <t>Tomislava Bogića 2</t>
  </si>
  <si>
    <t>OS-HRVATSKA-DUBICA-001@skole.t-com.hr</t>
  </si>
  <si>
    <t>OŠ, Karlovačka županija, OSNOVNA ŠKOLA "VLADIMIR NAZOR", Duga Resa</t>
  </si>
  <si>
    <t>Jozefinska cesta 85</t>
  </si>
  <si>
    <t>OS-DUGA-RESA-001@skole.t-com.hr</t>
  </si>
  <si>
    <t>OŠ, Karlovačka županija, OSNOVNA ŠKOLA "IVAN GORAN KOVAČIĆ", Duga Resa</t>
  </si>
  <si>
    <t>Bana Josipa Jelačića 8</t>
  </si>
  <si>
    <t>os-duga-resa-002@skole.t-com.hr</t>
  </si>
  <si>
    <t>OŠ, Karlovačka županija, OSNOVNA ŠKOLA BANIJA, Karlovac</t>
  </si>
  <si>
    <t>Dr. Gaje Petrovića 5</t>
  </si>
  <si>
    <t>OS-KARLOVAC-001@skole.t-com.hr</t>
  </si>
  <si>
    <t>OŠ, Karlovačka županija, OSNOVNA ŠKOLA REČICA, Rečica</t>
  </si>
  <si>
    <t>Rečica bb</t>
  </si>
  <si>
    <t>OS-RECICA-002@skole.t-com.hr</t>
  </si>
  <si>
    <t>OŠ, Karlovačka županija, OSNOVNA ŠKOLA ŠVARČA, Karlovac</t>
  </si>
  <si>
    <t>Baščinska cesta bb</t>
  </si>
  <si>
    <t>OS-KARLOVAC-003@skole.t-com.hr</t>
  </si>
  <si>
    <t>OŠ, Karlovačka županija, OSNOVNA ŠKOLA GRABRIK, Karlovac</t>
  </si>
  <si>
    <t>Maksimilijana Vrhovca bb</t>
  </si>
  <si>
    <t>OS-KARLOVAC-005@skole.t-com.hr</t>
  </si>
  <si>
    <t>OŠ, Karlovačka županija, OSNOVNA ŠKOLA DUBOVAC, Karlovac</t>
  </si>
  <si>
    <t>Primorska 9</t>
  </si>
  <si>
    <t>OS-KARLOVAC-006@skole.t-com.hr</t>
  </si>
  <si>
    <t>OŠ, Karlovačka županija, OSNOVNA ŠKOLA TURANJ, Karlovac</t>
  </si>
  <si>
    <t>Turanj 18</t>
  </si>
  <si>
    <t>OS-KARLOVAC-007@skole.t-com.hr</t>
  </si>
  <si>
    <t>OŠ, Karlovačka županija, OSNOVNA ŠKOLA MAHIČNO, Mahično</t>
  </si>
  <si>
    <t>Mahično bb</t>
  </si>
  <si>
    <t>OS-MAHICNO-008@skole.t-com.hr</t>
  </si>
  <si>
    <t>OŠ, Karlovačka županija, OSNOVNA ŠKOLA DRAGOJLE JARNEVIĆ, Karlovac</t>
  </si>
  <si>
    <t>Radićeva 31</t>
  </si>
  <si>
    <t>os-karlovac-009@skole.t-com.hr</t>
  </si>
  <si>
    <t>OŠ, Karlovačka županija, CENTAR ZA ODGOJ I OBRAZOVANJE DJECE I MLADEŽI , Karlovac</t>
  </si>
  <si>
    <t xml:space="preserve">CENTAR ZA ODGOJ I OBRAZOVANJE DJECE I MLADEŽI </t>
  </si>
  <si>
    <t>Banija 24</t>
  </si>
  <si>
    <t>04-034-010</t>
  </si>
  <si>
    <t>OS-KARLOVAC-010@skole.t-com.hr</t>
  </si>
  <si>
    <t>OŠ, Karlovačka županija, OSNOVNA ŠKOLA "BRAĆA SELJAN", Karlovac</t>
  </si>
  <si>
    <t>os-karlovac-013@skole.t-com.hr</t>
  </si>
  <si>
    <t>OŠ, Karlovačka županija, OSNOVNA ŠKOLA "SKAKAVAC", Skakavac</t>
  </si>
  <si>
    <t>Skakavac 44</t>
  </si>
  <si>
    <t>OS-SKAKAVAC-001@skole.t-com.hr</t>
  </si>
  <si>
    <t>OŠ, Karlovačka županija, PRVA OSNOVNA ŠKOLA, Ogulin</t>
  </si>
  <si>
    <t>Bolnička ulica 11</t>
  </si>
  <si>
    <t>OS-OGULIN-001@skole.t-com.hr</t>
  </si>
  <si>
    <t>OŠ, Karlovačka županija, Osnovna škola Ivane Brlić - Mažuranić Ogulin, Ogulin</t>
  </si>
  <si>
    <t>Osnovna škola Ivane Brlić - Mažuranić Ogulin</t>
  </si>
  <si>
    <t>Josipa Bana Jelačića 1</t>
  </si>
  <si>
    <t>os-ogulin-002@skole.t-com.hr</t>
  </si>
  <si>
    <t>OŠ, Karlovačka županija, OSNOVNA ŠKOLA "SLAVA RAŠKAJ", Ozalj</t>
  </si>
  <si>
    <t>Podgraj 10 A</t>
  </si>
  <si>
    <t>OS-OZALJ-001@skole.t-com.hr</t>
  </si>
  <si>
    <t>OŠ, Karlovačka županija, OSNOVNA ŠKOLA SLUNJ, Slunj</t>
  </si>
  <si>
    <t>Školska 17</t>
  </si>
  <si>
    <t>os-slunj-001@skole.t-com.hr</t>
  </si>
  <si>
    <t>OŠ, Karlovačka županija, Osnovna škola Vojnić, Vojnić</t>
  </si>
  <si>
    <t>Osnovna škola Vojnić</t>
  </si>
  <si>
    <t>Starčevićev trg 3</t>
  </si>
  <si>
    <t>os-vojnic-001@skole.t-com.hr</t>
  </si>
  <si>
    <t>OŠ, Karlovačka županija, OSNOVNA ŠKOLA ˝ANTUN KLASINC˝ LASINJA, Lasinja</t>
  </si>
  <si>
    <t>Trg hrvatskih branitelja 11</t>
  </si>
  <si>
    <t>os.lasinja@ka.t-com.hr</t>
  </si>
  <si>
    <t>OŠ, Karlovačka županija, OSNOVNA ŠKOLA BARILOVIĆ, Barilović</t>
  </si>
  <si>
    <t>Barilović 96</t>
  </si>
  <si>
    <t>OS-BELAJ-001@skole.t-com.hr</t>
  </si>
  <si>
    <t>47252</t>
  </si>
  <si>
    <t>OŠ, Karlovačka županija, OSNOVNA ŠKOLA CETINGRAD, Cetingrad</t>
  </si>
  <si>
    <t>Ivana Frankopana Cetinskog 11</t>
  </si>
  <si>
    <t>OS-CETINGRAD-001@skole.t-com.hr</t>
  </si>
  <si>
    <t>OŠ, Karlovačka županija, OSNOVNA ŠKOLA DRAGANIĆI, Draganići</t>
  </si>
  <si>
    <t>Draganići 35</t>
  </si>
  <si>
    <t>OS-DRAGANIC-001@skole.t-com.hr</t>
  </si>
  <si>
    <t>OŠ, Karlovačka županija, OSNOVNA ŠKOLA GENERALSKI STOL, Generalski Stol</t>
  </si>
  <si>
    <t>Generalski Stol ,</t>
  </si>
  <si>
    <t>OS-GENERALSKI-STOL-001@skole.t-com.hr</t>
  </si>
  <si>
    <t>OŠ, Karlovačka županija, OSNOVNA ŠKOLA KATARINE ZRINSKI, Krnjak</t>
  </si>
  <si>
    <t>Krnjak 20</t>
  </si>
  <si>
    <t>OS-KRNJAK-001@skole.t-com.hr</t>
  </si>
  <si>
    <t>OŠ, Karlovačka županija, OSNOVNA ŠKOLA NETRETIĆ, Netretić</t>
  </si>
  <si>
    <t>Netretić 2</t>
  </si>
  <si>
    <t>OS-NETRETIC-001@skole.t-com.hr</t>
  </si>
  <si>
    <t>OŠ, Karlovačka županija, OSNOVNA ŠKOLA "JOSIPDOL", Josipdol</t>
  </si>
  <si>
    <t>Karlovačka 17</t>
  </si>
  <si>
    <t>os-josipdol-001@skole.t-com.hr</t>
  </si>
  <si>
    <t>OŠ, Karlovačka županija, OSNOVNA ŠKOLA PLAŠKI, Plaški</t>
  </si>
  <si>
    <t>143. domobranske pukovnije 1a</t>
  </si>
  <si>
    <t>OS-PLASKI-001@skole.t-com.hr</t>
  </si>
  <si>
    <t>OŠ, Karlovačka županija, OSNOVNA ŠKOLA EUGENA KVATERNIKA, Rakovica</t>
  </si>
  <si>
    <t>Rakovica bb</t>
  </si>
  <si>
    <t>OS-RAKOVICA-001@skole.t-com.hr</t>
  </si>
  <si>
    <t>OŠ, Karlovačka županija, OSNOVNA ŠKOLA ŽAKANJE, Žakanje</t>
  </si>
  <si>
    <t>Žakanje 58</t>
  </si>
  <si>
    <t>os-zakanje-001@skole.t-com.hr</t>
  </si>
  <si>
    <t>OŠ, Varaždinska županija, Osnovna škola Ivana Kukuljevića Sakcinskog, Ivanec</t>
  </si>
  <si>
    <t>Osnovna škola Ivana Kukuljevića Sakcinskog</t>
  </si>
  <si>
    <t>Akademika Ladislava Šabana 17</t>
  </si>
  <si>
    <t>OS-IVANEC-001@skole.t-com.hr</t>
  </si>
  <si>
    <t>OŠ, Varaždinska županija, Osnovna škola Metel Ožegović, Radovan</t>
  </si>
  <si>
    <t>Osnovna škola Metel Ožegović</t>
  </si>
  <si>
    <t>Varaždinska 14</t>
  </si>
  <si>
    <t>OS-RADOVAN-004@skole.t-com.hr</t>
  </si>
  <si>
    <t>OŠ, Varaždinska županija, Osnovna škola Ludbreg, Ludbreg</t>
  </si>
  <si>
    <t>Osnovna škola Ludbreg</t>
  </si>
  <si>
    <t>Andrije Kačića Miošića 17</t>
  </si>
  <si>
    <t>OS-LUDBREG-001@skole.t-com.hr</t>
  </si>
  <si>
    <t>OŠ, Varaždinska županija, Osnovna škola Novi Marof, Novi Marof</t>
  </si>
  <si>
    <t>Osnovna škola Novi Marof</t>
  </si>
  <si>
    <t>Zagorska 23</t>
  </si>
  <si>
    <t>OS-NOVI-MAROF-001@skole.t-com.hr</t>
  </si>
  <si>
    <t>OŠ, Varaždinska županija, Osnovna škola "Podrute", Novi Marof</t>
  </si>
  <si>
    <t>Osnovna škola "Podrute"</t>
  </si>
  <si>
    <t>Donje Makojišće 115</t>
  </si>
  <si>
    <t>OS-DONJE-MAKOISCE-002@skole.t-com.hr</t>
  </si>
  <si>
    <t>OŠ, Varaždinska županija, I. OSNOVNA ŠKOLA VARAŽDIN, Varaždin</t>
  </si>
  <si>
    <t>Kralja Petra Krešimira Iv. 10</t>
  </si>
  <si>
    <t>os-varazdin-001@skole.t-com.hr</t>
  </si>
  <si>
    <t>OŠ, Varaždinska županija, II. osnovna škola Varaždin, Varaždin</t>
  </si>
  <si>
    <t>II. osnovna škola Varaždin</t>
  </si>
  <si>
    <t>Augusta Cesarca 10</t>
  </si>
  <si>
    <t>OS-VARAZDIN-002@skole.t-com.hr</t>
  </si>
  <si>
    <t>OŠ, Varaždinska županija, III. Osnovna škola Varaždin, Varaždin</t>
  </si>
  <si>
    <t>III. Osnovna škola Varaždin</t>
  </si>
  <si>
    <t>Trg Ivana Perkovca 35</t>
  </si>
  <si>
    <t>os-varazdin-003@skole.t-com.hr</t>
  </si>
  <si>
    <t>OŠ, Varaždinska županija, IV. Osnovna škola Varaždin, Varaždin</t>
  </si>
  <si>
    <r>
      <t>IV</t>
    </r>
    <r>
      <rPr>
        <sz val="10"/>
        <rFont val="Arial"/>
        <family val="2"/>
      </rPr>
      <t>.</t>
    </r>
    <r>
      <rPr>
        <sz val="10"/>
        <rFont val="Arial"/>
        <family val="2"/>
      </rPr>
      <t xml:space="preserve"> Osnovna škola Varaždin</t>
    </r>
  </si>
  <si>
    <t>Antuna Matije Reljkovića 36</t>
  </si>
  <si>
    <t>OS-VARAZDIN-004@skole.t-com.hr</t>
  </si>
  <si>
    <t>OŠ, Varaždinska županija, V. Osnovna škola Varaždin, Varaždin</t>
  </si>
  <si>
    <t>V. Osnovna škola Varaždin</t>
  </si>
  <si>
    <t>Frana Kurelca 11/1</t>
  </si>
  <si>
    <t>OS-VARAZDIN-005@skole.t-com.hr</t>
  </si>
  <si>
    <t>OŠ, Varaždinska županija, VI. osnovna  škola  Varaždin, Varaždin</t>
  </si>
  <si>
    <t>VI. osnovna  škola  Varaždin</t>
  </si>
  <si>
    <t>Dimitrija Demetra 13</t>
  </si>
  <si>
    <t>os-varazdin-006@skole.t-com.hr</t>
  </si>
  <si>
    <t>OŠ, Varaždinska županija, Centar za odgoj i obrazovanje Tomislav Špoljar, Varaždin</t>
  </si>
  <si>
    <t>Centar za odgoj i obrazovanje Tomislav Špoljar</t>
  </si>
  <si>
    <t>Graberje 33</t>
  </si>
  <si>
    <t>05-086-007</t>
  </si>
  <si>
    <t>os-varazdin-007@skole.t-com.hr</t>
  </si>
  <si>
    <t>OŠ, Varaždinska županija, VII. osnovna škola Varaždin, Varaždin</t>
  </si>
  <si>
    <t>VII. osnovna škola Varaždin</t>
  </si>
  <si>
    <t>Donji Kućan, Varaždinska 131</t>
  </si>
  <si>
    <t>7osvz@skole.t-com.hr</t>
  </si>
  <si>
    <t>OŠ, Varaždinska županija, Osnovna škola Cestica, Cestica</t>
  </si>
  <si>
    <t>Osnovna škola Cestica</t>
  </si>
  <si>
    <t>Dravska 2</t>
  </si>
  <si>
    <t>OS-CESTICA-001@skole.t-com.hr</t>
  </si>
  <si>
    <t>OŠ, Varaždinska županija, Osnovna škola Kneginec Gornji, Turčin</t>
  </si>
  <si>
    <t>Osnovna škola Kneginec Gornji</t>
  </si>
  <si>
    <t>Gornji Kneginec, Toplička 178c</t>
  </si>
  <si>
    <t>OS-GORNJI-KNEGINEC-001@skole.t-com.hr</t>
  </si>
  <si>
    <t>OŠ, Varaždinska županija, Osnovna škola "Petar Zrinski", Jalžabet</t>
  </si>
  <si>
    <t>Osnovna škola "Petar Zrinski"</t>
  </si>
  <si>
    <t>Varaždinska 19a</t>
  </si>
  <si>
    <t>os-jalzabet-001@skole.t-com.hr</t>
  </si>
  <si>
    <t>OŠ, Varaždinska županija, Osnovna škola Vidovec, Vidovec</t>
  </si>
  <si>
    <t>Osnovna škola Vidovec</t>
  </si>
  <si>
    <t>OS-VIDOVEC-001@skole.t-com.hr</t>
  </si>
  <si>
    <t>OŠ, Varaždinska županija, Osnovna škola Petrijanec, Petrijanec</t>
  </si>
  <si>
    <t>Osnovna škola Petrijanec</t>
  </si>
  <si>
    <t>Vladimira Nazora 42</t>
  </si>
  <si>
    <t>OS-PETRIJANEC-001@skole.t-com.hr</t>
  </si>
  <si>
    <t>OŠ, Varaždinska županija, Osnovna škola Vladimir Nazor, Sveti Ilija</t>
  </si>
  <si>
    <t>Školska 7</t>
  </si>
  <si>
    <t>OS-SVETI-ILIJA-001@skole.t-com.hr</t>
  </si>
  <si>
    <t>OŠ, Varaždinska županija, Osnovna škola Beletinec, Sveti Ilija</t>
  </si>
  <si>
    <t>Osnovna škola Beletinec</t>
  </si>
  <si>
    <t>Beletinec, Stjepana Radića 4</t>
  </si>
  <si>
    <t>os-beletinec-002@skole.t-com.hr</t>
  </si>
  <si>
    <t xml:space="preserve">OŠ, Varaždinska županija, Osnovna škola Trnovec, Trnovec Bartolovečki </t>
  </si>
  <si>
    <t xml:space="preserve">Trnovec Bartolovečki </t>
  </si>
  <si>
    <t>Osnovna škola Trnovec</t>
  </si>
  <si>
    <t>Trnovec, Bartolovečka 55</t>
  </si>
  <si>
    <t>OS-TRNOVEC-BARTOLOVECKI-001@skole.t-com.hr</t>
  </si>
  <si>
    <t xml:space="preserve">OŠ, Varaždinska županija, Osnovna škola Šemovec, Trnovec Bartolovečki </t>
  </si>
  <si>
    <t>Osnovna škola Šemovec</t>
  </si>
  <si>
    <t>Šemovec, Plitvička 2</t>
  </si>
  <si>
    <t>OS-SEMOVEC-002@skole.t-com.hr</t>
  </si>
  <si>
    <t>OŠ, Varaždinska županija, Osnovna škola Vinica, Vinica</t>
  </si>
  <si>
    <t>Osnovna škola Vinica</t>
  </si>
  <si>
    <t>Marčan, Vinička 10</t>
  </si>
  <si>
    <t>OS-VINICA-001@skole.t-com.hr</t>
  </si>
  <si>
    <t>OŠ, Varaždinska županija, Osnovna škola Sračinec, Sračinec</t>
  </si>
  <si>
    <t>Osnovna škola Sračinec</t>
  </si>
  <si>
    <t>Varaždinska 98</t>
  </si>
  <si>
    <t>OS-SRACINEC-001@skole.t-com.hr</t>
  </si>
  <si>
    <t>OŠ, Varaždinska županija, Osnovna škola Franje Serta Bednja, Bednja</t>
  </si>
  <si>
    <t>Osnovna škola Franje Serta Bednja</t>
  </si>
  <si>
    <t>Ljudevita Gaja 15</t>
  </si>
  <si>
    <t>os-bednja-001@skole.t-com.hr</t>
  </si>
  <si>
    <t>OŠ, Varaždinska županija, Osnovna škola Gustav Krklec Maruševec, Maruševec</t>
  </si>
  <si>
    <t>Osnovna škola Gustav Krklec Maruševec</t>
  </si>
  <si>
    <t>Čalinec 78</t>
  </si>
  <si>
    <t>os-marusevec-001@skole.t-com.hr</t>
  </si>
  <si>
    <t>OŠ, Varaždinska županija, Osnovna škola grofa Janka Draškovića, Klenovnik</t>
  </si>
  <si>
    <t>Osnovna škola grofa Janka Draškovića</t>
  </si>
  <si>
    <t>Klenovnik 21</t>
  </si>
  <si>
    <t>os-klenovnik-001@skole.t-com.hr</t>
  </si>
  <si>
    <t>OŠ, Varaždinska županija, Osnovna škola Andrije Kačića Miošića, Donja Voća</t>
  </si>
  <si>
    <t>Osnovna škola Andrije Kačića Miošića</t>
  </si>
  <si>
    <t>Donja Voća 19d</t>
  </si>
  <si>
    <t>os-donja-voca-001@skole.t-com.hr</t>
  </si>
  <si>
    <t>OŠ, Varaždinska županija, Osnovna škola Ante Starčevića, Lepoglava</t>
  </si>
  <si>
    <t>Osnovna škola Ante Starčevića</t>
  </si>
  <si>
    <t>Hrvatskih Pavlina 42</t>
  </si>
  <si>
    <t>OS-LEPOGLAVA-001@skole.t-com.hr</t>
  </si>
  <si>
    <t>OŠ, Varaždinska županija, Osnovna škola Ivana Rangera, Kamenica, Lepoglava</t>
  </si>
  <si>
    <t>Osnovna škola Ivana Rangera, Kamenica</t>
  </si>
  <si>
    <t>Kamenica 35h</t>
  </si>
  <si>
    <t>OS-KAMENICA-002@skole.t-com.hr</t>
  </si>
  <si>
    <t>OŠ, Varaždinska županija, Osnovna škola Izidora Poljaka, Višnjica, Donja Višnjica</t>
  </si>
  <si>
    <t>Osnovna škola Izidora Poljaka, Višnjica</t>
  </si>
  <si>
    <t>Donja Višnjica 1</t>
  </si>
  <si>
    <t>OS-VISNJICA-003@skole.t-com.hr</t>
  </si>
  <si>
    <t>OŠ, Varaždinska županija, Osnovna škola Martijanec, Donji Martijanec</t>
  </si>
  <si>
    <t>Osnovna škola Martijanec</t>
  </si>
  <si>
    <t>Martijanec, Školska 3</t>
  </si>
  <si>
    <t>os-martijanec-001@skole.t-com.hr</t>
  </si>
  <si>
    <t>OŠ, Varaždinska županija, Osnovna škola Sveti Đurđ, Sveti Đurđ</t>
  </si>
  <si>
    <t>Osnovna škola Sveti Đurđ</t>
  </si>
  <si>
    <t>Cvjetna 4</t>
  </si>
  <si>
    <t>OS-SVETI-DJURDJ-001@skole.t-com.hr</t>
  </si>
  <si>
    <t>OŠ, Varaždinska županija, Osnovna škola Veliki Bukovec, Mali Bukovec</t>
  </si>
  <si>
    <t>Osnovna škola Veliki Bukovec</t>
  </si>
  <si>
    <t>Veliki Bukovec, Dravska 42</t>
  </si>
  <si>
    <t>OS-VELIKI-BUKOVEC-001@skole.t-com.hr</t>
  </si>
  <si>
    <t>OŠ, Varaždinska županija, Osnovna škola Antuna i Ivana Kukuljevića, Varaždinske Toplice</t>
  </si>
  <si>
    <t>Osnovna škola Antuna i Ivana Kukuljevića</t>
  </si>
  <si>
    <t>Martina Pušteka 1</t>
  </si>
  <si>
    <t>OS-VARAZDINSKE-TOPLICE-001@skole.t-com.hr</t>
  </si>
  <si>
    <t>OŠ, Varaždinska županija, Osnovna škola Svibovec, Varaždinske Toplice</t>
  </si>
  <si>
    <t>Osnovna škola Svibovec</t>
  </si>
  <si>
    <t>Svibovec, Braće Radić 4</t>
  </si>
  <si>
    <t>OS-SVIBOVEC-002@skole.t-com.hr</t>
  </si>
  <si>
    <t>OŠ, Varaždinska županija, Osnovna škola Breznički Hum, Breznički Hum</t>
  </si>
  <si>
    <t>Osnovna škola Breznički Hum</t>
  </si>
  <si>
    <t>Breznički Hum 14</t>
  </si>
  <si>
    <t>os-breznicki-hum-001@skole.t-com.hr</t>
  </si>
  <si>
    <t>OŠ, Varaždinska županija, Osnovna škola Ljubešćica, Ljubešćica</t>
  </si>
  <si>
    <t>Ljubešćica</t>
  </si>
  <si>
    <t>Osnovna škola Ljubešćica</t>
  </si>
  <si>
    <t>Zagrebačka 22</t>
  </si>
  <si>
    <t>OS-LJUBESCICA-001@skole.t-com.hr</t>
  </si>
  <si>
    <t>OŠ, Varaždinska županija, Osnovna škola Bisag, Bisag</t>
  </si>
  <si>
    <t>Osnovna škola Bisag</t>
  </si>
  <si>
    <t>Bisag 24/1</t>
  </si>
  <si>
    <t>os-bisag-001@skole.t-com.hr</t>
  </si>
  <si>
    <t>OŠ, Varaždinska županija, Osnovna škola Visoko, Visoko</t>
  </si>
  <si>
    <t>Osnovna škola Visoko</t>
  </si>
  <si>
    <t>Visoko 20</t>
  </si>
  <si>
    <t>os-visoko-001@skole.t-com.hr</t>
  </si>
  <si>
    <t>OŠ, Varaždinska županija, Osnovna škola Tužno, Radovan</t>
  </si>
  <si>
    <t>Osnovna škola Tužno</t>
  </si>
  <si>
    <t>Tužno, Varaždinska 16</t>
  </si>
  <si>
    <t>os-tuzno-001@skole.t-com.hr</t>
  </si>
  <si>
    <t>OŠ, Koprivničko-križevačka županija, OSNOVNA ŠKOLA GRGURA KARLOVČANA, Đurđevac</t>
  </si>
  <si>
    <t>Basaričekova 5 D</t>
  </si>
  <si>
    <t>OS-DJURDJEVAC-001@skole.t-com.hr</t>
  </si>
  <si>
    <t>OŠ, Koprivničko-križevačka županija, OSNOVNA ŠKOLA ANTUN NEMČIĆ GOSTOVINSKI, Koprivnica</t>
  </si>
  <si>
    <t>OS-KOPRIVNICA-001@skole.t-com.hr</t>
  </si>
  <si>
    <t>OŠ, Koprivničko-križevačka županija, OSNOVNA ŠKOLA "BRAĆA RADIĆ", Koprivnica</t>
  </si>
  <si>
    <r>
      <t xml:space="preserve">OSNOVNA ŠKOLA </t>
    </r>
    <r>
      <rPr>
        <sz val="10"/>
        <rFont val="Arial"/>
        <family val="2"/>
      </rPr>
      <t>"</t>
    </r>
    <r>
      <rPr>
        <sz val="10"/>
        <rFont val="Arial"/>
        <family val="2"/>
      </rPr>
      <t>BRAĆA RADIĆ</t>
    </r>
    <r>
      <rPr>
        <sz val="10"/>
        <rFont val="Arial"/>
        <family val="2"/>
      </rPr>
      <t>"</t>
    </r>
  </si>
  <si>
    <t>Miklinovec 6 A</t>
  </si>
  <si>
    <t>OS-KOPRIVNICA-002@skole.t-com.hr</t>
  </si>
  <si>
    <t>OŠ, Koprivničko-križevačka županija, OSNOVNA ŠKOLA "ĐURO ESTER", Koprivnica</t>
  </si>
  <si>
    <t>OSNOVNA ŠKOLA "ĐURO ESTER"</t>
  </si>
  <si>
    <t>Trg Slobode 5</t>
  </si>
  <si>
    <t>os-koprivnica-003@skole.t-com.hr</t>
  </si>
  <si>
    <t>OŠ, Koprivničko-križevačka županija, CENTAR ZA ODGOJ, OBRAZOVANJE I REHABILITACIJU PODRAVSKO SUNCE, Koprivnica</t>
  </si>
  <si>
    <t>CENTAR ZA ODGOJ, OBRAZOVANJE I REHABILITACIJU PODRAVSKO SUNCE</t>
  </si>
  <si>
    <t>Hercegovačka Bb</t>
  </si>
  <si>
    <t>06-037-004</t>
  </si>
  <si>
    <t>os-koprivnica-004@skole.t-com.hr</t>
  </si>
  <si>
    <t>OŠ, Koprivničko-križevačka županija, OSNOVNA ŠKOLA LJUDEVITA MODECA KRIŽEVCI, Križevci</t>
  </si>
  <si>
    <t>Franje Račkog 3</t>
  </si>
  <si>
    <t>OS-KRIZEVCI-001@skole.t-com.hr</t>
  </si>
  <si>
    <t>OŠ, Koprivničko-križevačka županija,  OSNOVNA ŠKOLA "VLADIMIR NAZOR" KRIŽEVCI, Križevci</t>
  </si>
  <si>
    <t xml:space="preserve"> OSNOVNA ŠKOLA "VLADIMIR NAZOR" KRIŽEVCI</t>
  </si>
  <si>
    <t>Bana Josipa Jelačića 23</t>
  </si>
  <si>
    <t>OS-KRIZEVCI-002@skole.t-com.hr</t>
  </si>
  <si>
    <t>OŠ, Koprivničko-križevačka županija, CENTAR ZA ODGOJ, OBRAZOVANJE I REHABILITACIJU KRIŽEVCI, Križevci</t>
  </si>
  <si>
    <t>CENTAR ZA ODGOJ, OBRAZOVANJE I REHABILITACIJU KRIŽEVCI</t>
  </si>
  <si>
    <t>Matije Gupca 36</t>
  </si>
  <si>
    <t>06-041-004</t>
  </si>
  <si>
    <t>ccokrizevci@net.hr</t>
  </si>
  <si>
    <t>48260</t>
  </si>
  <si>
    <t>OŠ, Koprivničko-križevačka županija, OSNOVNA ŠKOLA KOPRIVNIČKI BREGI, Koprivnički Bregi</t>
  </si>
  <si>
    <t>Trg Svetog Roka 2</t>
  </si>
  <si>
    <t>OS-KOPRIVNICKI-BREGI-001@skole.t-com.hr</t>
  </si>
  <si>
    <t>OŠ, Koprivničko-križevačka županija, OSNOVNA ŠKOLA FRAN KONCELAK DRNJE, Drnje</t>
  </si>
  <si>
    <t>Pemija 72</t>
  </si>
  <si>
    <t>OS-DRNJE-001@skole.t-com.hr</t>
  </si>
  <si>
    <t>OŠ, Koprivničko-križevačka županija, OSNOVNA ŠKOLA GOLA, Gola</t>
  </si>
  <si>
    <t>Trg Kardinala Alojzija Stepinca 4a</t>
  </si>
  <si>
    <t>os-gola-001@skole.t-com.hr</t>
  </si>
  <si>
    <t>OŠ, Koprivničko-križevačka županija, OSNOVNA ŠKOLA LEGRAD, Legrad</t>
  </si>
  <si>
    <t>Trg Svetog Trojstva 35</t>
  </si>
  <si>
    <t>OS-LEGRAD-001@skole.t-com.hr</t>
  </si>
  <si>
    <t>OŠ, Koprivničko-križevačka županija, OSNOVNA ŠKOLA MIHOVIL PAVLEK MIŠKINA ĐELEKOVEC, Đelekovec</t>
  </si>
  <si>
    <t>Mirka Viriusa 28</t>
  </si>
  <si>
    <t>OS-DELEKOVEC-001@skole.t-com.hr</t>
  </si>
  <si>
    <t>OŠ, Koprivničko-križevačka županija, OSNOVNA ŠKOLA "PROF.BLAŽ MAĐER", Novigrad Podravski, Novigrad Podravski</t>
  </si>
  <si>
    <t>OSNOVNA ŠKOLA "PROF.BLAŽ MAĐER", Novigrad Podravski</t>
  </si>
  <si>
    <t>Gajeva 17 A</t>
  </si>
  <si>
    <t>OS-NOVIGRAD-PODRAVSKI-001@skole.t-com.hr</t>
  </si>
  <si>
    <t>OŠ, Koprivničko-križevačka županija, Osnovna škola ANDRIJE PALMOVIĆA, Rasinja</t>
  </si>
  <si>
    <t>Osnovna škola ANDRIJE PALMOVIĆA</t>
  </si>
  <si>
    <t>Školska ulica 15</t>
  </si>
  <si>
    <t>OS-RASINJA-001@skole.t-com.hr</t>
  </si>
  <si>
    <t>OŠ, Koprivničko-križevačka županija, OSNOVNA ŠKOLA SOKOLOVAC, Sokolovac</t>
  </si>
  <si>
    <t>Trg Dr. Tomislava Bardeka 10</t>
  </si>
  <si>
    <t>os-sokolovac-001@skole.t-com.hr</t>
  </si>
  <si>
    <t>OŠ, Koprivničko-križevačka županija, OSNOVNA ŠKOLA SVETI PETAR OREHOVEC, Orehovec</t>
  </si>
  <si>
    <t>Sveti Petar Orehovec 90</t>
  </si>
  <si>
    <t>OS-SVETI-PETAR-OREHOVEC-001@skole.t-com.hr</t>
  </si>
  <si>
    <t>OŠ, Koprivničko-križevačka županija, OSNOVNA ŠKOLA SIDONIJE RUBIDO ERDODY, Gornja Rijeka</t>
  </si>
  <si>
    <t>Jablanova 1</t>
  </si>
  <si>
    <t>OS-GORNJA-RIJEKA-002@skole.t-com.hr</t>
  </si>
  <si>
    <t>OŠ, Koprivničko-križevačka županija, OSNOVNA ŠKOLA KLOŠTAR PODRAVSKI, Kloštar Podravski</t>
  </si>
  <si>
    <t>1. Svibnja 50</t>
  </si>
  <si>
    <t>OS-KLOSTAR-PODRAVSKI-001@skole.t-com.hr</t>
  </si>
  <si>
    <t>OŠ, Koprivničko-križevačka županija, OSNOVNA ŠKOLA GRIGOR VITEZ, Sveti Ivan Žabno</t>
  </si>
  <si>
    <t>Trg Karla Lukaša 7</t>
  </si>
  <si>
    <t>OS-SVETI-IVAN-ZABNO-001@skole.t-com.hr</t>
  </si>
  <si>
    <t>OŠ, Koprivničko-križevačka županija, OSNOVNA ŠKOLA MOLVE, Molve</t>
  </si>
  <si>
    <t>Trg kralja Tomislava 10</t>
  </si>
  <si>
    <t>OS-MOLVE-001@skole.t-com.hr</t>
  </si>
  <si>
    <t>OŠ, Koprivničko-križevačka županija, OSNOVNA ŠKOLA FERDINANDOVAC, Ferdinandovac</t>
  </si>
  <si>
    <t>Dravska 66</t>
  </si>
  <si>
    <t>OS-FERDINANDOVAC-001@skole.t-com.hr</t>
  </si>
  <si>
    <t>OŠ, Koprivničko-križevačka županija, OSNOVNA ŠKOLA PROF. FRANJE VIKTORA  ŠIGNJARA, Virje</t>
  </si>
  <si>
    <t>Gundulićeva 5a</t>
  </si>
  <si>
    <t>OS-VIRJE-001@skole.t-com.hr</t>
  </si>
  <si>
    <t>OŠ, Koprivničko-križevačka županija, OSNOVNA ŠKOLA IVAN LACKOVIĆ CROATA KALINOVAC, Kalinovac</t>
  </si>
  <si>
    <t>Dravska 6</t>
  </si>
  <si>
    <t>OS-KALINOVAC-001@skole.t-com.hr</t>
  </si>
  <si>
    <t>OŠ, Koprivničko-križevačka županija, OSNOVNA ŠKOLA KALNIK, Kalnik</t>
  </si>
  <si>
    <t>Trg Stjepana Radića 9</t>
  </si>
  <si>
    <t>OS-KALNIK-001@skole.t-com.hr</t>
  </si>
  <si>
    <t>OŠ, Bjelovarsko-bilogorska županija, I. OSNOVNA ŠKOLA BJELOVAR, Bjelovar</t>
  </si>
  <si>
    <t>Željka Sabola 14</t>
  </si>
  <si>
    <t>OS-BJELOVAR-001@skole.t-com.hr</t>
  </si>
  <si>
    <t>OŠ, Bjelovarsko-bilogorska županija, II. OSNOVNA ŠKOLA BJELOVAR, Bjelovar</t>
  </si>
  <si>
    <t>Ivana Viteza Trnskog 19</t>
  </si>
  <si>
    <t>OS-BJELOVAR-002@skole.t-com.hr</t>
  </si>
  <si>
    <t>OŠ, Bjelovarsko-bilogorska županija, III. OSNOVNA ŠKOLA BJELOVAR, Bjelovar</t>
  </si>
  <si>
    <t>Tome Bakača 11d</t>
  </si>
  <si>
    <t>OS-BJELOVAR-003@skole.t-com.hr</t>
  </si>
  <si>
    <t>OŠ, Bjelovarsko-bilogorska županija, IV. OSNOVNA ŠKOLA BJELOVAR, Bjelovar</t>
  </si>
  <si>
    <t>IV. OSNOVNA ŠKOLA BJELOVAR</t>
  </si>
  <si>
    <t>Poljana Dr. Franje Tuđmana 1</t>
  </si>
  <si>
    <t>OS-BJELOVAR-004@skole.t-com.hr</t>
  </si>
  <si>
    <t>OŠ, Bjelovarsko-bilogorska županija, V. OSNOVNA ŠKOLA BJELOVAR, Bjelovar</t>
  </si>
  <si>
    <r>
      <t>V</t>
    </r>
    <r>
      <rPr>
        <sz val="10"/>
        <color indexed="10"/>
        <rFont val="Arial"/>
        <family val="2"/>
      </rPr>
      <t>.</t>
    </r>
    <r>
      <rPr>
        <sz val="10"/>
        <rFont val="Arial"/>
        <family val="2"/>
      </rPr>
      <t xml:space="preserve"> OSNOVNA ŠKOLA BJELOVAR</t>
    </r>
  </si>
  <si>
    <t>Šetalište Dr. Ivše Lebovića 1</t>
  </si>
  <si>
    <t>os-bjelovar-005@skole.t-com.hr</t>
  </si>
  <si>
    <t>OŠ, Bjelovarsko-bilogorska županija, OSNOVNA ŠKOLA ČAZMA, Čazma</t>
  </si>
  <si>
    <t>Alojza Vulinca 22</t>
  </si>
  <si>
    <t>os-cazma-001@skole.t-com.hr</t>
  </si>
  <si>
    <t>OŠ, Bjelovarsko-bilogorska županija, OSNOVNA ŠKOLA VLADIMIRA NAZORA, Daruvar</t>
  </si>
  <si>
    <t>Gajeva 24</t>
  </si>
  <si>
    <t>OS-DARUVAR-001@skole.t-com.hr</t>
  </si>
  <si>
    <t>OŠ, Bjelovarsko-bilogorska županija, ČEŠKA OSNOVNA ŠKOLA JANA AMOSA KOMENSKOG - ČESKÁ ZÁKLADNÍ ŠKOLA JANA AMOSE KOMENSKÉHO, Daruvar</t>
  </si>
  <si>
    <t>ČEŠKA OSNOVNA ŠKOLA JANA AMOSA KOMENSKOG - ČESKÁ ZÁKLADNÍ ŠKOLA JANA AMOSE KOMENSKÉHO</t>
  </si>
  <si>
    <t>Masarykova 5</t>
  </si>
  <si>
    <t>OS-DARUVAR-002@skole.t-com.hr</t>
  </si>
  <si>
    <t>OŠ, Bjelovarsko-bilogorska županija, CENTAR ZA ODGOJ I OBRAZOVANJE RUDOLF STEINER DARUVAR, Daruvar</t>
  </si>
  <si>
    <t>CENTAR ZA ODGOJ I OBRAZOVANJE RUDOLF STEINER DARUVAR</t>
  </si>
  <si>
    <t>Masarykova 85</t>
  </si>
  <si>
    <t>07-012-004</t>
  </si>
  <si>
    <t>centar.steiner.daruvar@bj.t-com.hr</t>
  </si>
  <si>
    <t>OŠ, Bjelovarsko-bilogorska županija, OSNOVNA ŠKOLA GAREŠNICA, Garešnica</t>
  </si>
  <si>
    <t>Kolodvorska 4</t>
  </si>
  <si>
    <t>OS-GARESNICA-001@skole.t-com.hr</t>
  </si>
  <si>
    <t>OŠ, Bjelovarsko-bilogorska županija, OSNOVNA ŠKOLA TRNOVITIČKI POPOVAC, Trnovitički Popovac</t>
  </si>
  <si>
    <t>Trnovitički Popovac 80</t>
  </si>
  <si>
    <t>os-trnoviticki-popovac-003@skole.t-com.hr</t>
  </si>
  <si>
    <t>OŠ, Bjelovarsko-bilogorska županija, OSNOVNA ŠKOLA IVANA NEPOMUKA JEMERŠIĆA, Grubišno Polje</t>
  </si>
  <si>
    <t>Hrvatskih branitelja 20</t>
  </si>
  <si>
    <t>OS-GRUBISNO-POLJE-001@skole.t-com.hr</t>
  </si>
  <si>
    <t>OŠ, Bjelovarsko-bilogorska županija, OSNOVNA ŠKOLA MIRKA PEREŠA, Kapela</t>
  </si>
  <si>
    <t>1. Svibnja 2</t>
  </si>
  <si>
    <t>OS-KAPELA-001@skole.t-com.hr</t>
  </si>
  <si>
    <t>OŠ, Bjelovarsko-bilogorska županija, OSNOVNA ŠKOLA VELIKO TROJSTVO, Veliko Trojstvo</t>
  </si>
  <si>
    <t>Braće Radića 49</t>
  </si>
  <si>
    <t>os-veliko-trojstvo-001@skole.t-com.hr</t>
  </si>
  <si>
    <t>OŠ, Bjelovarsko-bilogorska županija, OSNOVNA ŠKOLA NOVA RAČA, Nova Rača</t>
  </si>
  <si>
    <t>Trg Stjepana Radića 54</t>
  </si>
  <si>
    <t>os-nova-raca-001@skole.t-com.hr</t>
  </si>
  <si>
    <t>OŠ, Bjelovarsko-bilogorska županija, OSNOVNA ŠKOLA VELIKA PISANICA, Velika Pisanica</t>
  </si>
  <si>
    <t>Hrvatskih mučenika 3</t>
  </si>
  <si>
    <t>os-velika-pisanica-001@skole.t-com.hr</t>
  </si>
  <si>
    <t>OŠ, Bjelovarsko-bilogorska županija, ČEŠKA OSNOVNA ŠKOLA JOSIPA RUŽIČKE KONČANICA-ČESKÁ ZÁKLADNÍ ŠKOLA JOSEFA RŮŽIČKY KONČENICE, Končanica</t>
  </si>
  <si>
    <t>ČEŠKA OSNOVNA ŠKOLA JOSIPA RUŽIČKE KONČANICA-ČESKÁ ZÁKLADNÍ ŠKOLA JOSEFA RŮŽIČKY KONČENICE</t>
  </si>
  <si>
    <t>Končanica 258</t>
  </si>
  <si>
    <t>OS-KONCANICA-001@skole.t-com.hr</t>
  </si>
  <si>
    <t>OŠ, Bjelovarsko-bilogorska županija, OSNOVNA ŠKOLA DEŽANOVAC, Dežanovac</t>
  </si>
  <si>
    <t>Dežanovac 285</t>
  </si>
  <si>
    <t>os-dezanovac-001@skole.t-com.hr</t>
  </si>
  <si>
    <t>OŠ, Bjelovarsko-bilogorska županija, OSNOVNA ŠKOLA SIRAČ, Sirač</t>
  </si>
  <si>
    <t>OS-SIRAC-001@skole.t-com.hr</t>
  </si>
  <si>
    <t>OŠ, Bjelovarsko-bilogorska županija, OSNOVNA ŠKOLA U ĐULOVCU, Đulovac</t>
  </si>
  <si>
    <t>Đurina ulica 27</t>
  </si>
  <si>
    <t>os-djulovac-001@skole.t-com.hr</t>
  </si>
  <si>
    <t>OŠ, Bjelovarsko-bilogorska županija, OSNOVNA ŠKOLA IVANSKA, Ivanska</t>
  </si>
  <si>
    <t>Petra Preradovića 2</t>
  </si>
  <si>
    <t>OS-IVANSKA-001@skole.t-com.hr</t>
  </si>
  <si>
    <t>OŠ, Bjelovarsko-bilogorska županija, OSNOVNA ŠKOLA ŠTEFANJE, Štefanje</t>
  </si>
  <si>
    <t>Štefanje 72</t>
  </si>
  <si>
    <t>OS-STEFANJE-001@skole.t-com.hr</t>
  </si>
  <si>
    <t>OŠ, Bjelovarsko-bilogorska županija, OSNOVNA ŠKOLA MATE LOVRAKA, Veliki Grđevac</t>
  </si>
  <si>
    <t>Trg Mate Lovraka 11</t>
  </si>
  <si>
    <t>OS-VELIKI-GRDJEVAC-001@skole.t-com.hr</t>
  </si>
  <si>
    <t>OŠ, Bjelovarsko-bilogorska županija, OSNOVNA ŠKOLA BEREK, Berek</t>
  </si>
  <si>
    <t>Berek</t>
  </si>
  <si>
    <t>OSNOVNA ŠKOLA BEREK</t>
  </si>
  <si>
    <t>Berek 73</t>
  </si>
  <si>
    <t>07-272-001</t>
  </si>
  <si>
    <t>os-berek-001@skole.t-com.hr</t>
  </si>
  <si>
    <t>OŠ, Bjelovarsko-bilogorska županija, OSNOVNA ŠKOLA SLAVKA KOLARA, Hercegovac</t>
  </si>
  <si>
    <t>Braće Petr 2</t>
  </si>
  <si>
    <t>OS-HERCEGOVAC-001@skole.t-com.hr</t>
  </si>
  <si>
    <t>OŠ, Bjelovarsko-bilogorska županija, OSNOVNA ŠKOLA ROVIŠĆE, Rovišće</t>
  </si>
  <si>
    <t>os-rovisce-001@skole.t-com.hr</t>
  </si>
  <si>
    <t>OŠ, Bjelovarsko-bilogorska županija, OSNOVNA ŠKOLA TRNOVITICA, Velika Trnovitica</t>
  </si>
  <si>
    <t>Velika Trnovitica 96</t>
  </si>
  <si>
    <t>OS-VELIKA-TRNOVITICA-001@skole.t-com.hr</t>
  </si>
  <si>
    <t>OŠ, Primorsko-goranska županija, OSNOVNA ŠKOLA VLADIMIRA NAZORA CRIKVENICA, Crikvenica</t>
  </si>
  <si>
    <t>Vinodolska bb</t>
  </si>
  <si>
    <t>os-crikvenica-002@skole.t-com.hr</t>
  </si>
  <si>
    <t>OŠ, Primorsko-goranska županija, Osnovna škola Zvonka Cara, Crikvenica</t>
  </si>
  <si>
    <t>Osnovna škola Zvonka Cara</t>
  </si>
  <si>
    <t>Kotorska bb</t>
  </si>
  <si>
    <t>OS-CRIKVENICA-003@skole.t-com.hr</t>
  </si>
  <si>
    <t>OŠ, Primorsko-goranska županija, Osnovna škola Petar Zrinski Čabar, Čabar</t>
  </si>
  <si>
    <t>Osnovna škola Petar Zrinski Čabar</t>
  </si>
  <si>
    <t>Narodnog oslobođenja 5</t>
  </si>
  <si>
    <t>OS-CABAR-001@skole.t-com.hr</t>
  </si>
  <si>
    <t>OŠ, Primorsko-goranska županija, Osnovna škola Ivana Gorana Kovačića, Delnice</t>
  </si>
  <si>
    <t>Osnovna škola Ivana Gorana Kovačića</t>
  </si>
  <si>
    <t>Šetalište Ivana Gorana Kovačića 2</t>
  </si>
  <si>
    <t>OS-DELNICE-001@skole.t-com.hr</t>
  </si>
  <si>
    <t>OŠ, Primorsko-goranska županija, Osnovna škola Frana Krste Frankopana, Brod Na Kupi</t>
  </si>
  <si>
    <t>Brod Na Kupi</t>
  </si>
  <si>
    <t>Osnovna škola Frana Krste Frankopana</t>
  </si>
  <si>
    <t>Kralja Tomislava 12 A</t>
  </si>
  <si>
    <t xml:space="preserve">brodkupa@yahoo.com  </t>
  </si>
  <si>
    <t>OŠ, Primorsko-goranska županija, Osnovna škola Fran Krsto Frankopan Krk, Krk</t>
  </si>
  <si>
    <r>
      <t xml:space="preserve">Osnovna škola </t>
    </r>
    <r>
      <rPr>
        <sz val="10"/>
        <rFont val="Arial"/>
        <family val="2"/>
      </rPr>
      <t>Fran Krsto Frankopan</t>
    </r>
    <r>
      <rPr>
        <sz val="10"/>
        <rFont val="Arial"/>
        <family val="2"/>
      </rPr>
      <t xml:space="preserve"> Krk</t>
    </r>
  </si>
  <si>
    <t>Frankopanska 40</t>
  </si>
  <si>
    <t>os-krk-001@skole.t-com.hr</t>
  </si>
  <si>
    <t>OŠ, Primorsko-goranska županija, OSNOVNA ŠKOLA FRANE PETRIĆA, Cres</t>
  </si>
  <si>
    <t>Šetalište 20. Travnja 56</t>
  </si>
  <si>
    <t>OS-CRES-001@skole.t-com.hr</t>
  </si>
  <si>
    <t>51557</t>
  </si>
  <si>
    <t>OŠ, Primorsko-goranska županija, Osnovna škola Rikard Katalinić Jeretov, Opatija</t>
  </si>
  <si>
    <t>Osnovna škola Rikard Katalinić Jeretov</t>
  </si>
  <si>
    <t>Nova cesta 53</t>
  </si>
  <si>
    <t>OS-OPATIJA-002@skole.t-com.hr</t>
  </si>
  <si>
    <t>OŠ, Primorsko-goranska županija, OSNOVNA ŠKOLA IVANA RABLJANINA RAB, Rab</t>
  </si>
  <si>
    <t>Banjol 10</t>
  </si>
  <si>
    <t>OS-BANJOL-001@skole.t-com.hr</t>
  </si>
  <si>
    <t>OŠ, Primorsko-goranska županija, OSNOVNA ŠKOLA - SCUOLA ELEMENTARE BELVEDERE, Rijeka</t>
  </si>
  <si>
    <t>OSNOVNA ŠKOLA - SCUOLA ELEMENTARE BELVEDERE</t>
  </si>
  <si>
    <t>Kozala 41</t>
  </si>
  <si>
    <t>OS-RIJEKA-001@skole.t-com.hr</t>
  </si>
  <si>
    <t>OŠ, Primorsko-goranska županija, Osnovna škola Brajda, Rijeka</t>
  </si>
  <si>
    <t>Osnovna škola Brajda</t>
  </si>
  <si>
    <t>Ivana Rendića 6</t>
  </si>
  <si>
    <t>OS-RIJEKA-002@skole.t-com.hr</t>
  </si>
  <si>
    <t>OŠ, Primorsko-goranska županija, OSNOVNA ŠKOLA CENTAR, Rijeka</t>
  </si>
  <si>
    <t>Podhumskih žrtava 5</t>
  </si>
  <si>
    <t>os-rijeka-003@skole.t-com.hr</t>
  </si>
  <si>
    <t>OŠ, Primorsko-goranska županija, OSNOVNA ŠKOLA ZAMET, Rijeka</t>
  </si>
  <si>
    <r>
      <t xml:space="preserve">OSNOVNA ŠKOLA </t>
    </r>
    <r>
      <rPr>
        <sz val="10"/>
        <rFont val="Arial"/>
        <family val="2"/>
      </rPr>
      <t>ZAMET</t>
    </r>
  </si>
  <si>
    <t>Bože Vidasa 12</t>
  </si>
  <si>
    <t>OS-RIJEKA-005@skole.t-com.hr</t>
  </si>
  <si>
    <t>OŠ, Primorsko-goranska županija, Osnovna škola - Scuola elementare Dolac, Rijeka</t>
  </si>
  <si>
    <t>Osnovna škola - Scuola elementare Dolac</t>
  </si>
  <si>
    <t>Dolac 12</t>
  </si>
  <si>
    <t>OS-RIJEKA-006@skole.t-com.hr</t>
  </si>
  <si>
    <t>OŠ, Primorsko-goranska županija, Osnovna škola - Scuola elementare Gelsi, Rijeka</t>
  </si>
  <si>
    <r>
      <t xml:space="preserve">Osnovna škola - Scuola elementare </t>
    </r>
    <r>
      <rPr>
        <sz val="10"/>
        <rFont val="Arial"/>
        <family val="2"/>
      </rPr>
      <t>Gelsi</t>
    </r>
  </si>
  <si>
    <t>Vukovarska 27</t>
  </si>
  <si>
    <t>OS-RIJEKA-007@skole.t-com.hr</t>
  </si>
  <si>
    <t>OŠ, Primorsko-goranska županija, OSNOVNA ŠKOLA - SCUOLA ELEMENTARE ˝SAN NICOLO˝, Rijeka</t>
  </si>
  <si>
    <t>Mirka Čurbega 18</t>
  </si>
  <si>
    <t>OS-RIJEKA-008@skole.t-com.hr</t>
  </si>
  <si>
    <t>OŠ, Primorsko-goranska županija, Osnovna škola Vladimir Gortan, Rijeka</t>
  </si>
  <si>
    <r>
      <t xml:space="preserve">Osnovna škola </t>
    </r>
    <r>
      <rPr>
        <sz val="10"/>
        <rFont val="Arial"/>
        <family val="2"/>
      </rPr>
      <t>Vladimir Gortan</t>
    </r>
  </si>
  <si>
    <t>Prilaz Vladimir Gortana 2</t>
  </si>
  <si>
    <t>gortan@gortan.hr</t>
  </si>
  <si>
    <t>OŠ, Primorsko-goranska županija, Osnovna škola ˝Kantrida˝, Rijeka</t>
  </si>
  <si>
    <t>Osnovna škola ˝Kantrida˝</t>
  </si>
  <si>
    <t>Izviđačka 9</t>
  </si>
  <si>
    <t>OS-RIJEKA-011@skole.t-com.hr</t>
  </si>
  <si>
    <t>OŠ, Primorsko-goranska županija, OSNOVNA ŠKOLA KOZALA, Rijeka</t>
  </si>
  <si>
    <t>Ante Kovačića 21</t>
  </si>
  <si>
    <t>OS-RIJEKA-012@skole.t-com.hr</t>
  </si>
  <si>
    <t>OŠ, Primorsko-goranska županija, OSNOVNA ŠKOLA EUGEN KUMIČIĆ, Rijeka</t>
  </si>
  <si>
    <r>
      <t xml:space="preserve">OSNOVNA ŠKOLA </t>
    </r>
    <r>
      <rPr>
        <sz val="10"/>
        <rFont val="Arial"/>
        <family val="2"/>
      </rPr>
      <t>EUGEN KUMIČIĆ</t>
    </r>
  </si>
  <si>
    <t>Franje Čandeka 40</t>
  </si>
  <si>
    <t>OS-RIJEKA-013@skole.t-com.hr</t>
  </si>
  <si>
    <t>OŠ, Primorsko-goranska županija, Osnovna škola Pećine, Rijeka</t>
  </si>
  <si>
    <t>Osnovna škola Pećine</t>
  </si>
  <si>
    <t>Šetalište 13. divizije 25</t>
  </si>
  <si>
    <t>OS-RIJEKA-014@skole.t-com.hr</t>
  </si>
  <si>
    <t>OŠ, Primorsko-goranska županija, OSNOVNA ŠKOLA PODMURVICE, Rijeka</t>
  </si>
  <si>
    <t>Podmurvice 6</t>
  </si>
  <si>
    <t>OS-RIJEKA-015@skole.t-com.hr</t>
  </si>
  <si>
    <t>OŠ, Primorsko-goranska županija, Osnovna škola Nikola Tesla, Rijeka</t>
  </si>
  <si>
    <r>
      <t xml:space="preserve">Osnovna škola </t>
    </r>
    <r>
      <rPr>
        <sz val="10"/>
        <rFont val="Arial"/>
        <family val="2"/>
      </rPr>
      <t>Nikola Tesla</t>
    </r>
  </si>
  <si>
    <t>Trg Ivana Klobučarića 1</t>
  </si>
  <si>
    <t>OS-RIJEKA-016@skole.t-com.hr</t>
  </si>
  <si>
    <t>OŠ, Primorsko-goranska županija, OSNOVNA ŠKOLA ŠKURINJE RIJEKA, Rijeka</t>
  </si>
  <si>
    <t>Mihačeva Draga 13</t>
  </si>
  <si>
    <t>os-rijeka-017@skole.t-com.hr</t>
  </si>
  <si>
    <t>OŠ, Primorsko-goranska županija, OSNOVNA ŠKOLA TRSAT, Rijeka</t>
  </si>
  <si>
    <t>Slavka Krautzeka 23</t>
  </si>
  <si>
    <t>OS-RIJEKA-018@skole.t-com.hr</t>
  </si>
  <si>
    <t>OŠ, Primorsko-goranska županija, Osnovna škola Turnić, Rijeka</t>
  </si>
  <si>
    <t>Osnovna škola Turnić</t>
  </si>
  <si>
    <t>Franje Čandeka 20</t>
  </si>
  <si>
    <t>OS-RIJEKA-019@skole.t-com.hr</t>
  </si>
  <si>
    <t>OŠ, Primorsko-goranska županija, Osnovna škola Vežica, Rijeka</t>
  </si>
  <si>
    <t>Osnovna škola Vežica</t>
  </si>
  <si>
    <t>Kvaternikova 49</t>
  </si>
  <si>
    <t>OS-RIJEKA-020@skole.t-com.hr</t>
  </si>
  <si>
    <t>OŠ, Primorsko-goranska županija, Osnovna škola Gornja Vežica, Rijeka</t>
  </si>
  <si>
    <t>Osnovna škola Gornja Vežica</t>
  </si>
  <si>
    <t>Gornja Vežica 31</t>
  </si>
  <si>
    <t>os-rijeka-021@skole.t-com.hr</t>
  </si>
  <si>
    <t>OŠ, Primorsko-goranska županija, Osnovna škola Ivana Zajca, Rijeka</t>
  </si>
  <si>
    <t>Osnovna škola Ivana Zajca</t>
  </si>
  <si>
    <t>Škurinjska cesta 7a</t>
  </si>
  <si>
    <t>OS-RIJEKA-022@skole.t-com.hr</t>
  </si>
  <si>
    <t>OŠ, Primorsko-goranska županija, Osnovna škola Srdoči, Rijeka</t>
  </si>
  <si>
    <t>Osnovna škola Srdoči</t>
  </si>
  <si>
    <t>Ante Modrušana 33</t>
  </si>
  <si>
    <t>OS-RIJEKA-023@skole.t-com.hr</t>
  </si>
  <si>
    <t>OŠ, Primorsko-goranska županija, Osnovna škola Fran Franković, Rijeka</t>
  </si>
  <si>
    <r>
      <t xml:space="preserve">Osnovna škola </t>
    </r>
    <r>
      <rPr>
        <sz val="10"/>
        <rFont val="Arial"/>
        <family val="2"/>
      </rPr>
      <t>Fran Franković</t>
    </r>
  </si>
  <si>
    <t>Ivana Žorža 17a</t>
  </si>
  <si>
    <t>OS-RIJEKA-024@skole.t-com.hr</t>
  </si>
  <si>
    <t>OŠ, Primorsko-goranska županija, OSNOVNA ŠKOLA PEHLIN, Rijeka</t>
  </si>
  <si>
    <t>Pehlin 34</t>
  </si>
  <si>
    <t>OS-RIJEKA-025@skole.t-com.hr</t>
  </si>
  <si>
    <t>OŠ, Primorsko-goranska županija, CENTAR ZA ODGOJ I OBRAZOVANJE, Rijeka</t>
  </si>
  <si>
    <t>CENTAR ZA ODGOJ I OBRAZOVANJE</t>
  </si>
  <si>
    <t>Senjskih uskoka 2</t>
  </si>
  <si>
    <t>08-071-026</t>
  </si>
  <si>
    <t>OS-RIJEKA-026@skole.t-com.hr</t>
  </si>
  <si>
    <t>OŠ, Primorsko-goranska županija, Osnovna škola GRIVICA, Rijeka</t>
  </si>
  <si>
    <t>Osnovna škola GRIVICA</t>
  </si>
  <si>
    <t>Šetalište trinaeste divizije 68</t>
  </si>
  <si>
    <t>OS-GRIVICA@skole.t-com.hr</t>
  </si>
  <si>
    <t>OŠ, Primorsko-goranska županija, OSNOVNA WALDORFSKA ŠKOLA, Rijeka</t>
  </si>
  <si>
    <t>Zametska 6</t>
  </si>
  <si>
    <t>info@waldorf-rijeka.hr</t>
  </si>
  <si>
    <t>OŠ, Primorsko-goranska županija, Osnovna škola Ivana Gorana Kovačića Vrbovsko, Vrbovsko</t>
  </si>
  <si>
    <t>Osnovna škola Ivana Gorana Kovačića Vrbovsko</t>
  </si>
  <si>
    <t>Kralja Tomislava 18</t>
  </si>
  <si>
    <t>OS-VRBOVSKO-001@skole.t-com.hr</t>
  </si>
  <si>
    <t>51326</t>
  </si>
  <si>
    <t>OŠ, Primorsko-goranska županija, OSNOVNA ŠKOLA KOSTRENA, Kostrena</t>
  </si>
  <si>
    <t>Žuknica 1</t>
  </si>
  <si>
    <t>o.s.kostrena@ri.t-com.hr</t>
  </si>
  <si>
    <t>51221</t>
  </si>
  <si>
    <t>OŠ, Primorsko-goranska županija, OSNOVNA ŠKOLA BAKAR, Bakar</t>
  </si>
  <si>
    <t>Lokaj 196</t>
  </si>
  <si>
    <t>os-bakar-001@skole.t-com.hr</t>
  </si>
  <si>
    <t>OŠ, Primorsko-goranska županija, OSNOVNA ŠKOLA HRELJIN, Hreljin</t>
  </si>
  <si>
    <t>Hreljin 217</t>
  </si>
  <si>
    <t>OS-HRELJIN-002@skole.t-com.hr</t>
  </si>
  <si>
    <t>OŠ, Primorsko-goranska županija, Osnovna škola ČAVLE, Čavle</t>
  </si>
  <si>
    <t>Osnovna škola ČAVLE</t>
  </si>
  <si>
    <t>Čavle 212</t>
  </si>
  <si>
    <t>OS-CAVLE-001@skole.t-com.hr</t>
  </si>
  <si>
    <t>OŠ, Primorsko-goranska županija, OSNOVNA ŠKOLA RUDOLFA STROHALA, Lokve</t>
  </si>
  <si>
    <t>OSNOVNA ŠKOLA RUDOLFA STROHALA</t>
  </si>
  <si>
    <t>Školska 22</t>
  </si>
  <si>
    <t>OS-LOKVE-001@skole.t-com.hr</t>
  </si>
  <si>
    <t>OŠ, Primorsko-goranska županija, Osnovna škola JELENJE - DRAŽICE, Dražice</t>
  </si>
  <si>
    <t>Osnovna škola JELENJE - DRAŽICE</t>
  </si>
  <si>
    <t>Školska 53</t>
  </si>
  <si>
    <t>OS-DRAZICE-001@skole.t-com.hr</t>
  </si>
  <si>
    <t>OŠ, Primorsko-goranska županija, Osnovna škola ˝Milan Brozović˝, Kastav</t>
  </si>
  <si>
    <t>Osnovna škola ˝Milan Brozović˝</t>
  </si>
  <si>
    <t>Skalini istarskog Tabora 3</t>
  </si>
  <si>
    <t>os-kastav-001@skole.t-com.hr</t>
  </si>
  <si>
    <t>OŠ, Primorsko-goranska županija, Osnovna škola Klana, Klana</t>
  </si>
  <si>
    <t>Osnovna škola Klana</t>
  </si>
  <si>
    <t>Zatrep 5</t>
  </si>
  <si>
    <t>OS-KLANA-001@skole.t-com.hr</t>
  </si>
  <si>
    <t>51217</t>
  </si>
  <si>
    <t>OŠ, Primorsko-goranska županija, Osnovna škola SVETI MATEJ, Viškovo</t>
  </si>
  <si>
    <t>Osnovna škola SVETI MATEJ</t>
  </si>
  <si>
    <t>Vozišće 13</t>
  </si>
  <si>
    <t>os-viskovo-001@skole.t-com.hr</t>
  </si>
  <si>
    <t>OŠ, Primorsko-goranska županija, Osnovna škola Kraljevica, Kraljevica</t>
  </si>
  <si>
    <t>Osnovna škola Kraljevica</t>
  </si>
  <si>
    <t>Strossmayerova 35</t>
  </si>
  <si>
    <t>OS-KRALJEVICA-001@skole.t-com.hr</t>
  </si>
  <si>
    <t>OŠ, Primorsko-goranska županija, Osnovna škola Ivanke Trohar, Fužine</t>
  </si>
  <si>
    <t>Osnovna škola Ivanke Trohar</t>
  </si>
  <si>
    <t>Školska 11</t>
  </si>
  <si>
    <t>OS-FUZINE-001@skole.t-com.hr</t>
  </si>
  <si>
    <t>OŠ, Primorsko-goranska županija, OSNOVNA ŠKOLA VIKTORA CARA EMINA, Lovran</t>
  </si>
  <si>
    <t>9. Rujna 4</t>
  </si>
  <si>
    <t>os-lovran-001@skole.t-com.hr</t>
  </si>
  <si>
    <t>OŠ, Primorsko-goranska županija, OSNOVNA ŠKOLA MARIA MARTINOLIĆA, Mali Lošinj</t>
  </si>
  <si>
    <t>Mali Lošinj</t>
  </si>
  <si>
    <t>Omladinska 11</t>
  </si>
  <si>
    <t>OS-MALI-LOSINJ-001@skole.t-com.hr</t>
  </si>
  <si>
    <t>OŠ, Primorsko-goranska županija, OSNOVNA ŠKOLA Dr. ANDRIJA MOHOROVIČIĆ, Matulji</t>
  </si>
  <si>
    <t>OSNOVNA ŠKOLA Dr. ANDRIJA MOHOROVIČIĆ</t>
  </si>
  <si>
    <t>Šetalište Drage Gervaisa 2</t>
  </si>
  <si>
    <t>os-matulji-001@skole.t-com.hr</t>
  </si>
  <si>
    <t>OŠ, Primorsko-goranska županija, OSNOVNA ŠKOLA DRAGO GERVAIS, Jurdani</t>
  </si>
  <si>
    <t>Brešca 1</t>
  </si>
  <si>
    <t>OS-BRESCA-002@skole.t-com.hr</t>
  </si>
  <si>
    <t>OŠ, Primorsko-goranska županija, Osnovna škola Ivana Mažuranića, Novi Vinodolski</t>
  </si>
  <si>
    <t>Novi Vinodolski</t>
  </si>
  <si>
    <t>Osnovna škola Ivana Mažuranića</t>
  </si>
  <si>
    <t>Lokvica 2</t>
  </si>
  <si>
    <t>os-novi-vinodolski-001@skole.t-com.hr</t>
  </si>
  <si>
    <t>OŠ, Primorsko-goranska županija, Osnovna škola dr. Josipa Pančića Bribir, Bribir</t>
  </si>
  <si>
    <t>Osnovna škola dr. Josipa Pančića Bribir</t>
  </si>
  <si>
    <t>Kičeri bb</t>
  </si>
  <si>
    <t>OS-BRIBIR-001@skole.t-com.hr</t>
  </si>
  <si>
    <t>OŠ, Primorsko-goranska županija, Osnovna škola Jurja Klovića Tribalj, Tribalj</t>
  </si>
  <si>
    <t>Osnovna škola Jurja Klovića Tribalj</t>
  </si>
  <si>
    <t>Tribalj 21</t>
  </si>
  <si>
    <t>OS-TRIBALJ-002@skole.t-com.hr</t>
  </si>
  <si>
    <t>OŠ, Primorsko-goranska županija, Osnovna škola Skrad, Skrad</t>
  </si>
  <si>
    <t>Osnovna škola Skrad</t>
  </si>
  <si>
    <t>OS-SKRAD-001@skole.t-com.hr</t>
  </si>
  <si>
    <t>OŠ, Primorsko-goranska županija, Osnovna škola Dr. Branimira Markovića, Ravna Gora</t>
  </si>
  <si>
    <t>Osnovna škola Dr. Branimira Markovića</t>
  </si>
  <si>
    <t>Ivana Mažuranića 22</t>
  </si>
  <si>
    <t>os.branimira.markovica.ravna.gora@ri.t-com.hr</t>
  </si>
  <si>
    <t>OŠ, Primorsko-goranska županija, Osnovna škola Mrkopalj, Mrkopalj</t>
  </si>
  <si>
    <t>Osnovna škola Mrkopalj</t>
  </si>
  <si>
    <t>OS-MRKOPALJ-001@skole.t-com.hr</t>
  </si>
  <si>
    <t>OŠ, Primorsko-goranska županija, Osnovna škola Brod Moravice, Brod Moravice</t>
  </si>
  <si>
    <t>Osnovna škola Brod Moravice</t>
  </si>
  <si>
    <t>Školska 3</t>
  </si>
  <si>
    <t>OS-BROD-MORAVICE-001@skole.t-com.hr</t>
  </si>
  <si>
    <t>OŠ, Ličko-senjska županija, OSNOVNA ŠKOLA DONJI LAPAC, Donji Lapac</t>
  </si>
  <si>
    <t>Stojana Matića 18</t>
  </si>
  <si>
    <t>os-donji-lapac-001@skole.t-com.hr</t>
  </si>
  <si>
    <t>OŠ, Ličko-senjska županija, OSNOVNA ŠKOLA DR. JURE TURIĆA, Gospić</t>
  </si>
  <si>
    <t>Miroslava Kraljevića 15</t>
  </si>
  <si>
    <t>os-gospic-001@skole.t-com.hr</t>
  </si>
  <si>
    <t>OŠ, Ličko-senjska županija, Osnovna škola Dr. Franje Tuđmana Lički Osik, Lički Osik</t>
  </si>
  <si>
    <t>Osnovna škola Dr. Franje Tuđmana Lički Osik</t>
  </si>
  <si>
    <t>Riječka 2</t>
  </si>
  <si>
    <t>OS-LICKI-OSIK-003@skole.t-com.hr</t>
  </si>
  <si>
    <t>OŠ, Ličko-senjska županija, OSNOVNA ŠKOLA DR. ANTE STARČEVIĆ PAZARIŠTE-KLANAC, Klanac</t>
  </si>
  <si>
    <t>Klanac 3</t>
  </si>
  <si>
    <t>os-klanac-002@skole.t-com.hr</t>
  </si>
  <si>
    <t>OŠ, Ličko-senjska županija, OSNOVNA ŠKOLA ZRINSKIH I FRANKOPANA, Otočac</t>
  </si>
  <si>
    <t>Kralja Zvonimira 15</t>
  </si>
  <si>
    <t>os-otocac-001@skole.t-com.hr</t>
  </si>
  <si>
    <t>OŠ, Ličko-senjska županija, OSNOVNA ŠKOLA SILVIJA STRAHIMIRA KRANJČEVIĆA SENJ, Senj</t>
  </si>
  <si>
    <t>Šetalište Silvija Strahimira Kranjčevića 1</t>
  </si>
  <si>
    <t>OS-SENJ-001@skole.t-com.hr</t>
  </si>
  <si>
    <t>OŠ, Ličko-senjska županija, OSNOVNA ŠKOLA LUKE PERKOVIĆA BRINJE, Brinje</t>
  </si>
  <si>
    <t>Frankopanska 44</t>
  </si>
  <si>
    <t>OS-BRINJE-001@skole.t-com.hr</t>
  </si>
  <si>
    <t>OŠ, Ličko-senjska županija, OSNOVNA ŠKOLA KARLOBAG, Karlobag</t>
  </si>
  <si>
    <t>Vladimira Nazora 11</t>
  </si>
  <si>
    <t>os-karlobag-001@skole.t-com.hr</t>
  </si>
  <si>
    <t>OŠ, Ličko-senjska županija, OSNOVNA ŠKOLA PERUŠIĆ, Perušić</t>
  </si>
  <si>
    <t>Hrvatske mladeži 2</t>
  </si>
  <si>
    <t>os-perusic-001@skole.t-com.hr</t>
  </si>
  <si>
    <t>OŠ, Ličko-senjska županija, OSNOVNA ŠKOLA ANŽ FRANKOPAN KOSINJ, Kosinj</t>
  </si>
  <si>
    <t>Gornji Kosinj 49</t>
  </si>
  <si>
    <t>OS-KOSINJ-003@skole.t-com.hr</t>
  </si>
  <si>
    <t>OŠ, Ličko-senjska županija, Osnovna škola A. G. Matoša Novalja, Novalja</t>
  </si>
  <si>
    <t>Osnovna škola A. G. Matoša Novalja</t>
  </si>
  <si>
    <t>Slatinska bb</t>
  </si>
  <si>
    <t>OS-NOVALJA-001@skole.t-com.hr</t>
  </si>
  <si>
    <t>OŠ, Ličko-senjska županija, Osnovna škola Lovinac, Lovinac</t>
  </si>
  <si>
    <t>Osnovna škola Lovinac</t>
  </si>
  <si>
    <t>Centar 14</t>
  </si>
  <si>
    <t>OS-LOVINAC-001@skole.t-com.hr</t>
  </si>
  <si>
    <t>OŠ, Ličko-senjska županija, Osnovna škola KRALJA TOMISLAVA, Udbina</t>
  </si>
  <si>
    <t>Osnovna škola KRALJA TOMISLAVA</t>
  </si>
  <si>
    <t>Katedralska 5</t>
  </si>
  <si>
    <t>OS-UDBINA-001@skole.t-com.hr</t>
  </si>
  <si>
    <t>OŠ, Ličko-senjska županija, OSNOVNA ŠKOLA PLITVIČKA JEZERA, Plitvička Jezera</t>
  </si>
  <si>
    <t>Mukinje 19</t>
  </si>
  <si>
    <t>OS-PLITVICKA-JEZERA-001@skole.t-com.hr</t>
  </si>
  <si>
    <t>OŠ, Ličko-senjska županija, Osnovna škola dr. Franje Tuđmana, Korenica</t>
  </si>
  <si>
    <t>Osnovna škola dr. Franje Tuđmana</t>
  </si>
  <si>
    <t>os-korenica-002@skole.t-com.hr</t>
  </si>
  <si>
    <t>OŠ, Virovitičko-podravska županija, OSNOVNA ŠKOLA IVANE BRLIĆ-MAŽURANIĆ ORAHOVICA, Orahovica</t>
  </si>
  <si>
    <t>Trg Tina Ujevića 1</t>
  </si>
  <si>
    <t>os-orahovica-001@skole.t-com.hr</t>
  </si>
  <si>
    <t>OŠ, Virovitičko-podravska županija, OSNOVNA ŠKOLA EUGENA KUMIČIĆA, Slatina</t>
  </si>
  <si>
    <t>OSNOVNA ŠKOLA EUGENA KUMIČIĆA</t>
  </si>
  <si>
    <t>Dobriše Cesarića 24</t>
  </si>
  <si>
    <t>10-067-001</t>
  </si>
  <si>
    <t>OS-SLATINA-001@skole.t-com.hr</t>
  </si>
  <si>
    <t>OŠ, Virovitičko-podravska županija, OSNOVNA ŠKOLA JOSIPA KOZARCA, Slatina</t>
  </si>
  <si>
    <t>Nikole Šubića Zrinskog 2</t>
  </si>
  <si>
    <t>OS-SLATINA-002@skole.t-com.hr</t>
  </si>
  <si>
    <t>OŠ, Virovitičko-podravska županija, OSNOVNA ŠKOLA IVANE BRLIĆ-MAŽURANIĆ VIROVITICA, Virovitica</t>
  </si>
  <si>
    <r>
      <t>OSNOVNA ŠKOLA IVANE BRLIĆ</t>
    </r>
    <r>
      <rPr>
        <sz val="10"/>
        <rFont val="Arial"/>
        <family val="2"/>
      </rPr>
      <t>-</t>
    </r>
    <r>
      <rPr>
        <sz val="10"/>
        <rFont val="Arial"/>
        <family val="2"/>
      </rPr>
      <t>MAŽURANIĆ VIROVITICA</t>
    </r>
  </si>
  <si>
    <t>Tina Ujevića 18</t>
  </si>
  <si>
    <t>OS-VIROVITICA-001@skole.t-com.hr</t>
  </si>
  <si>
    <t>OŠ, Virovitičko-podravska županija, OSNOVNA ŠKOLA VLADIMIR NAZOR VIROVITICA, Virovitica</t>
  </si>
  <si>
    <t>Tome Masaryka 21</t>
  </si>
  <si>
    <t>OS-VIROVITICA-002@skole.t-com.hr</t>
  </si>
  <si>
    <t>OŠ, Virovitičko-podravska županija, CENTAR ZA ODGOJ, OBRAZOVANJE I REHABILITACIJU VIROVITICA, Virovitica</t>
  </si>
  <si>
    <t>CENTAR ZA ODGOJ, OBRAZOVANJE I REHABILITACIJU VIROVITICA</t>
  </si>
  <si>
    <t>Ljudevita Gaja 42</t>
  </si>
  <si>
    <t>OS-VIROVITICA-004@skole.t-com.hr</t>
  </si>
  <si>
    <t>OŠ, Virovitičko-podravska županija, OSNOVNA ŠKOLA IVAN GORAN KOVAČIĆ, Zdenci</t>
  </si>
  <si>
    <t>os-zdenci-001@skole.t-com.hr</t>
  </si>
  <si>
    <t>OŠ, Virovitičko-podravska županija, OSNOVNA ŠKOLA ANTUNA GUSTAVA MATOŠA, Čačinci</t>
  </si>
  <si>
    <t>Trg Kardinala Franje Kuharića 3</t>
  </si>
  <si>
    <t>os-cacinci-001@skole.t-com.hr</t>
  </si>
  <si>
    <t>OŠ, Virovitičko-podravska županija, OSNOVNA ŠKOLA IVANA GORANA KOVAČIĆA GORNJE BAZJE, Gornje Bazje</t>
  </si>
  <si>
    <t>Gornje Bazje 131</t>
  </si>
  <si>
    <t>os-gornje-bazje-001@skole.t-com.hr</t>
  </si>
  <si>
    <t>OŠ, Virovitičko-podravska županija, OSNOVNA ŠKOLA GRADINA, Gradina</t>
  </si>
  <si>
    <t>Trg kralja Zvonimira 9</t>
  </si>
  <si>
    <t>OS-GRADINA-001@skole.t-com.hr</t>
  </si>
  <si>
    <t>OŠ, Virovitičko-podravska županija, OSNOVNA ŠKOLA DAVORIN TRSTENJAK ČAĐAVICA, Čađavica</t>
  </si>
  <si>
    <t>Kolodvorska 1</t>
  </si>
  <si>
    <t xml:space="preserve">os.davorin.trstenjak@vt.t-com.hr  </t>
  </si>
  <si>
    <t>OŠ, Virovitičko-podravska županija, OSNOVNA ŠKOLA VLADIMIRA NAZORA, Nova Bukovica</t>
  </si>
  <si>
    <t>Zagrebačka 28</t>
  </si>
  <si>
    <t>OS-NOVA-BUKOVICA-001@skole.t-com.hr</t>
  </si>
  <si>
    <t>OŠ, Virovitičko-podravska županija, OSNOVNA ŠKOLA MIKLEUŠ, Mikleuš</t>
  </si>
  <si>
    <t>Ivana plemenitog Zajca 4</t>
  </si>
  <si>
    <t>OS-MIKLEUS-001@skole.t-com.hr</t>
  </si>
  <si>
    <t>OŠ, Virovitičko-podravska županija, OSNOVNA ŠKOLA VOĆIN, Voćin</t>
  </si>
  <si>
    <t>Trg Gospe Voćinske 2</t>
  </si>
  <si>
    <t>OS-VOCIN-001@skole.t-com.hr</t>
  </si>
  <si>
    <t>OŠ, Virovitičko-podravska županija, OSNOVNA ŠKOLA SUHOPOLJE, Suhopolje</t>
  </si>
  <si>
    <t>Kralja Tomislava 26</t>
  </si>
  <si>
    <t>os-suhopolje-001@skole.t-com.hr</t>
  </si>
  <si>
    <t>OŠ, Virovitičko-podravska županija, OSNOVNA ŠKOLA AUGUST CESAREC, Špišić Bukovica</t>
  </si>
  <si>
    <t>OS-SPISIC-BUKOVICA-001@skole.t-com.hr</t>
  </si>
  <si>
    <t>OŠ, Virovitičko-podravska županija, OSNOVNA ŠKOLA PETRA PRERADOVIĆA, Pitomača</t>
  </si>
  <si>
    <t>Trg kralja Tomislava 9</t>
  </si>
  <si>
    <t>OS-PITOMACA-001@skole.t-com.hr</t>
  </si>
  <si>
    <t>OŠ, Požeško-slavonska županija, OSNOVNA ŠKOLA BRAĆE RADIĆA PAKRAC, Pakrac</t>
  </si>
  <si>
    <t>Bolnička 55</t>
  </si>
  <si>
    <t>OS-PAKRAC-001@skole.t-com.hr</t>
  </si>
  <si>
    <t>OŠ, Požeško-slavonska županija, Osnovna škola Dobriša Cesarić, Požega</t>
  </si>
  <si>
    <r>
      <t xml:space="preserve">Osnovna škola </t>
    </r>
    <r>
      <rPr>
        <sz val="10"/>
        <rFont val="Arial"/>
        <family val="2"/>
      </rPr>
      <t>Dobriša Cesarić</t>
    </r>
  </si>
  <si>
    <t>Slavonska 8</t>
  </si>
  <si>
    <t>OS-POZEGA-001@skole.t-com.hr</t>
  </si>
  <si>
    <t>34000</t>
  </si>
  <si>
    <t>OŠ, Požeško-slavonska županija, Osnovna škola Julija Kempfa, Požega</t>
  </si>
  <si>
    <t>Osnovna škola Julija Kempfa</t>
  </si>
  <si>
    <t>Dr. Franje Tuđmana 2</t>
  </si>
  <si>
    <t>OS-POZEGA-002@skole.t-com.hr</t>
  </si>
  <si>
    <t>OŠ, Požeško-slavonska županija, OSNOVNA ŠKOLA ANTUNA KANIŽLIĆA, Požega</t>
  </si>
  <si>
    <t>Antuna Kanižlića 2</t>
  </si>
  <si>
    <t>OS-POZEGA-003@skole.t-com.hr</t>
  </si>
  <si>
    <t>OŠ, Požeško-slavonska županija, Katolička osnovna škola u Požegi, Požega</t>
  </si>
  <si>
    <t>Katolička osnovna škola u Požegi</t>
  </si>
  <si>
    <t>Ulica pape Ivana Pavla II. 6</t>
  </si>
  <si>
    <t>11-077-005</t>
  </si>
  <si>
    <t>kos@kospz.hr</t>
  </si>
  <si>
    <t>OŠ, Požeško-slavonska županija, Osnovna škola Dragutina Lermana, Brestovac</t>
  </si>
  <si>
    <t>Osnovna škola Dragutina Lermana</t>
  </si>
  <si>
    <t>Požeška 45</t>
  </si>
  <si>
    <t>OS-BRESTOVAC-001@skole.t-com.hr</t>
  </si>
  <si>
    <t>OŠ, Požeško-slavonska županija, OSNOVNA ŠKOLA STJEPANA RADIĆA ČAGLIN, Čaglin</t>
  </si>
  <si>
    <t>Vladimira Nazora 3</t>
  </si>
  <si>
    <t>OS-CAGLIN-001@skole.t-com.hr</t>
  </si>
  <si>
    <t>OŠ, Požeško-slavonska županija, Osnovna škola Mladost, Jakšić</t>
  </si>
  <si>
    <t>Kolodvorska 2</t>
  </si>
  <si>
    <t>os-mladost@po.t-com.hr</t>
  </si>
  <si>
    <t>OŠ, Požeško-slavonska županija, Osnovna škola Vilima Korajca, Kaptol</t>
  </si>
  <si>
    <t>Osnovna škola Vilima Korajca</t>
  </si>
  <si>
    <t>Školska 12</t>
  </si>
  <si>
    <t>os-kaptol-001@skole.t-com.hr</t>
  </si>
  <si>
    <t>OŠ, Požeško-slavonska županija, Osnovna škola Zdenka Turkovića, Kutjevo</t>
  </si>
  <si>
    <t>Osnovna škola Zdenka Turkovića</t>
  </si>
  <si>
    <t>Republike Hrvatske 26</t>
  </si>
  <si>
    <t>OS-KUTJEVO-001@skole.t-com.hr</t>
  </si>
  <si>
    <t>OŠ, Požeško-slavonska županija, Osnovna škola fra Kaje Adžića Pleternica, Pleternica</t>
  </si>
  <si>
    <t>Osnovna škola fra Kaje Adžića Pleternica</t>
  </si>
  <si>
    <t>Školska bb</t>
  </si>
  <si>
    <t>OS-PLETERNICA-001@skole.t-com.hr</t>
  </si>
  <si>
    <t>OŠ, Požeško-slavonska županija, OSNOVNA ŠKOLA IVAN GORAN KOVAČIĆ, Velika</t>
  </si>
  <si>
    <t>Trg Bana Josipa Jelačića 7</t>
  </si>
  <si>
    <t>OS-VELIKA-001@skole.t-com.hr</t>
  </si>
  <si>
    <t>OŠ, Požeško-slavonska županija, OSNOVNA ŠKOLA VLADIMIR NAZOR, Velika</t>
  </si>
  <si>
    <r>
      <t xml:space="preserve">OSNOVNA ŠKOLA </t>
    </r>
    <r>
      <rPr>
        <sz val="10"/>
        <rFont val="Arial"/>
        <family val="2"/>
      </rPr>
      <t>VLADIMIR NAZOR</t>
    </r>
  </si>
  <si>
    <t>Trenkovo, Mlinska 3</t>
  </si>
  <si>
    <t>OS-TRENKOVO-002@skole.t-com.hr</t>
  </si>
  <si>
    <t>OŠ, Požeško-slavonska županija, Osnovna škola Lipik, Lipik</t>
  </si>
  <si>
    <t>Osnovna škola Lipik</t>
  </si>
  <si>
    <t>Školska 25</t>
  </si>
  <si>
    <t>OS-LIPIK-001@skole.t-com.hr</t>
  </si>
  <si>
    <t>OŠ, Požeško-slavonska županija, OSNOVNA ŠKOLA GRIGORA VITEZA POLJANA, Poljana</t>
  </si>
  <si>
    <t>Antunovačka 29</t>
  </si>
  <si>
    <t>os-poljana-002@skole.t-com.hr</t>
  </si>
  <si>
    <t>34543</t>
  </si>
  <si>
    <t>OŠ, Brodsko-posavska županija, Osnovna škola Ljudevita Gaja Nova Gradiška, Nova Gradiška</t>
  </si>
  <si>
    <t>Osnovna škola Ljudevita Gaja Nova Gradiška</t>
  </si>
  <si>
    <t>Ljudevita Gaja 24</t>
  </si>
  <si>
    <t>os-nova-gradiska-001@skole.t-com.hr</t>
  </si>
  <si>
    <t>OŠ, Brodsko-posavska županija, Osnovna škola Mato Lovrak, Nova Gradiška</t>
  </si>
  <si>
    <t>Osnovna škola Mato Lovrak</t>
  </si>
  <si>
    <t>Maksimilijana Benkovića 39</t>
  </si>
  <si>
    <t>OS-NOVA-GRADISKA-002@skole.t-com.hr</t>
  </si>
  <si>
    <t>OŠ, Brodsko-posavska županija, OSNOVNA ŠKOLA IVAN GORAN KOVAČIĆ, Slavonski Brod</t>
  </si>
  <si>
    <t>Huge Badalića 8</t>
  </si>
  <si>
    <t>OS-SLAVONSKI-BROD-001@skole.t-com.hr</t>
  </si>
  <si>
    <t>OŠ, Brodsko-posavska županija, OSNOVNA ŠKOLA ANTUN MIHANOVIĆ, Slavonski Brod</t>
  </si>
  <si>
    <t>Mihanovićeva 35</t>
  </si>
  <si>
    <t>OS-SLAVONSKI-BROD-002@skole.t-com.hr</t>
  </si>
  <si>
    <t>OŠ, Brodsko-posavska županija, OSNOVNA ŠKOLA HUGO BADALIĆ, Slavonski Brod</t>
  </si>
  <si>
    <t>Borovska 3</t>
  </si>
  <si>
    <t>OS-SLAVONSKI-BROD-003@skole.t-com.hr</t>
  </si>
  <si>
    <t>OŠ, Brodsko-posavska županija, OSNOVNA ŠKOLA ĐURO PILAR, Slavonski Brod</t>
  </si>
  <si>
    <t>Vinogorska 1</t>
  </si>
  <si>
    <t>OS-SLAVONSKI-BROD-004@skole.t-com.hr</t>
  </si>
  <si>
    <t>35000</t>
  </si>
  <si>
    <t>OŠ, Brodsko-posavska županija, OSNOVNA ŠKOLA BOGOSLAV ŠULEK, Slavonski Brod</t>
  </si>
  <si>
    <t>Aleja Miroslava Krleže bb</t>
  </si>
  <si>
    <t>os-slavonski-brod-005@skole.t-com.hr</t>
  </si>
  <si>
    <t>OŠ, Brodsko-posavska županija, OSNOVNA ŠKOLA VLADIMIR NAZOR, Slavonski Brod</t>
  </si>
  <si>
    <t>Franje Marinića 9</t>
  </si>
  <si>
    <t>os-slavonski-brod-006@skole.t-com.hr</t>
  </si>
  <si>
    <t>OŠ, Brodsko-posavska županija, OSNOVNA ŠKOLA IVANA BRLIĆ-MAŽURANIĆ, Slavonski Brod</t>
  </si>
  <si>
    <t>Zagrebačka 78</t>
  </si>
  <si>
    <t>os-slavonski-brod-007@skole.t-com.hr</t>
  </si>
  <si>
    <t>OŠ, Brodsko-posavska županija, OSNOVNA ŠKOLA BLAŽ TADIJANOVIĆ, Slavonski Brod</t>
  </si>
  <si>
    <t>Podvinjska 25</t>
  </si>
  <si>
    <t>OS-SLAVONSKI-BROD-008@skole.t-com.hr</t>
  </si>
  <si>
    <t>OŠ, Brodsko-posavska županija, OSNOVNA ŠKOLA MILAN AMRUŠ, Slavonski Brod</t>
  </si>
  <si>
    <t>Nikole Zrinskog 100</t>
  </si>
  <si>
    <t>OS-SLAVONSKI-BROD-009@skole.t-com.hr</t>
  </si>
  <si>
    <t>OŠ, Brodsko-posavska županija, Osnovna škola Dragutin Tadijanović, Slavonski Brod</t>
  </si>
  <si>
    <t>Osnovna škola Dragutin Tadijanović</t>
  </si>
  <si>
    <t>Naselje Andrije Hebranga bb</t>
  </si>
  <si>
    <t>os.dragutin.tadijanovic@sb.t-com.hr</t>
  </si>
  <si>
    <t>OŠ, Brodsko-posavska županija, OSNOVNA ŠKOLA ANTUN MATIJA RELJKOVIĆ, Bebrina</t>
  </si>
  <si>
    <t>Bebrina bb</t>
  </si>
  <si>
    <t>OS-BEBRINA-001@skole.t-com.hr</t>
  </si>
  <si>
    <t>OŠ, Brodsko-posavska županija, OSNOVNA ŠKOLA VIKTOR CAR EMIN, Donji Andrijevci</t>
  </si>
  <si>
    <t>Trg kralja Tomislava 8</t>
  </si>
  <si>
    <t>OS-DONJI-ANDRIJEVCI-001@skole.t-com.hr</t>
  </si>
  <si>
    <t>OŠ, Brodsko-posavska županija, OSNOVNA ŠKOLA AUGUSTA ŠENOE, Gundinci</t>
  </si>
  <si>
    <t>Stjepana Radića 3</t>
  </si>
  <si>
    <t>OS-GUNDINCI-001@skole.t-com.hr</t>
  </si>
  <si>
    <t>OŠ, Brodsko-posavska županija, OSNOVNA ŠKOLA VJEKOSLAV KLAIĆ, Garčin</t>
  </si>
  <si>
    <t>Kralja Tomislava 75</t>
  </si>
  <si>
    <t>OS-GARCIN-001@skole.t-com.hr</t>
  </si>
  <si>
    <t>OŠ, Brodsko-posavska županija, OSNOVNA ŠKOLA IVAN MAŽURANIĆ, Sibinj</t>
  </si>
  <si>
    <t>108. brigade ZNG HV 4</t>
  </si>
  <si>
    <t>OS-SIBINJ-001@skole.t-com.hr</t>
  </si>
  <si>
    <t>OŠ, Brodsko-posavska županija, OSNOVNA ŠKOLA JOSIP KOZARAC SLAVONSKI ŠAMAC, Slavonski Šamac</t>
  </si>
  <si>
    <t>Kruševica, Trg Stjepana Radića 3</t>
  </si>
  <si>
    <t>OS-KRUSEVICA-001@skole.t-com.hr</t>
  </si>
  <si>
    <t>OŠ, Brodsko-posavska županija, Osnovna škola Sikirevci, Sikirevci</t>
  </si>
  <si>
    <t>Osnovna škola Sikirevci</t>
  </si>
  <si>
    <t>Ljudevita Gaja 11</t>
  </si>
  <si>
    <t>OS-SIKIREVCI-002@skole.t-com.hr</t>
  </si>
  <si>
    <t>OŠ, Brodsko-posavska županija, OSNOVNA ŠKOLA DR. STJEPAN ILIJAŠEVIĆ, Oriovac</t>
  </si>
  <si>
    <t>Frankopanska 97</t>
  </si>
  <si>
    <t>os-s.ilijasevic@sb.t-com.hr</t>
  </si>
  <si>
    <t>OŠ, Brodsko-posavska županija, OSNOVNA ŠKOLA LJUDEVIT GAJ, Lužani</t>
  </si>
  <si>
    <t>Vladimira Nazora 59</t>
  </si>
  <si>
    <t>OS-LUZANI-002@skole.t-com.hr</t>
  </si>
  <si>
    <t>OŠ, Brodsko-posavska županija, OSNOVNA ŠKOLA IVAN MEŠTROVIĆ, Vrpolje</t>
  </si>
  <si>
    <t>Bana Josipa Jelačića 50</t>
  </si>
  <si>
    <t>OS-VRPOLJE-001@skole.t-com.hr</t>
  </si>
  <si>
    <t>OŠ, Brodsko-posavska županija, OSNOVNA ŠKOLA IVAN FILIPOVIĆ, Velika Kopanica</t>
  </si>
  <si>
    <t>Trg Presvetog Trojstva 15</t>
  </si>
  <si>
    <t>OS-VELIKA-KOPANICA-001@skole.t-com.hr</t>
  </si>
  <si>
    <t>OŠ, Brodsko-posavska županija, Osnovna škola Stjepan Radić Oprisavci, Oprisavci</t>
  </si>
  <si>
    <t>Osnovna škola Stjepan Radić Oprisavci</t>
  </si>
  <si>
    <t>Oprisavci bb</t>
  </si>
  <si>
    <t>OS-OPRISAVCI-001@skole.t-com.hr</t>
  </si>
  <si>
    <t>OŠ, Brodsko-posavska županija, Osnovna škola Matija Gubec Cernik, Cernik</t>
  </si>
  <si>
    <t>Osnovna škola Matija Gubec Cernik</t>
  </si>
  <si>
    <t>os-cernik-001@skole.t-com.hr</t>
  </si>
  <si>
    <t>OŠ, Brodsko-posavska županija, Osnovna škola Matija Antun Relković, Davor</t>
  </si>
  <si>
    <t>Osnovna škola Matija Antun Relković</t>
  </si>
  <si>
    <t>Ignjata Brlića 1</t>
  </si>
  <si>
    <t>OS-DAVOR-001@skole.t-com.hr</t>
  </si>
  <si>
    <t>OŠ, Brodsko-posavska županija, Osnovna škola Dragalić, Dragalić</t>
  </si>
  <si>
    <t>Dragalić</t>
  </si>
  <si>
    <t>Osnovna škola Dragalić</t>
  </si>
  <si>
    <t xml:space="preserve"> trg Svetog Ivana Krstitelja 3</t>
  </si>
  <si>
    <t>OS-DRAGALIC-001@skole.t-com.hr</t>
  </si>
  <si>
    <t>35428</t>
  </si>
  <si>
    <t>OŠ, Brodsko-posavska županija, Osnovna škola Antun Mihanović Nova Kapela Batrina, Nova Kapela</t>
  </si>
  <si>
    <t>Osnovna škola Antun Mihanović Nova Kapela Batrina</t>
  </si>
  <si>
    <t>Batrina, Stjepana Radića 156</t>
  </si>
  <si>
    <t>os-nova-kapela-batrina-001@skole.t-com.hr</t>
  </si>
  <si>
    <t>OŠ, Brodsko-posavska županija, Osnovna škola Okučani, Okučani</t>
  </si>
  <si>
    <t>Osnovna škola Okučani</t>
  </si>
  <si>
    <t>Blaženog kardinala Alojzija Stepinca 5</t>
  </si>
  <si>
    <t>OS-OKUCANI-001@skole.t-com.hr</t>
  </si>
  <si>
    <t>OŠ, Brodsko-posavska županija, Osnovna škola Ante Starčevića, Rešetari</t>
  </si>
  <si>
    <t>Vladimira Nazora 23</t>
  </si>
  <si>
    <t>os-resetari-001@skole.t-com.hr</t>
  </si>
  <si>
    <t>OŠ, Brodsko-posavska županija, Osnovna škola Vladimir Nazor, Zapolje</t>
  </si>
  <si>
    <r>
      <t xml:space="preserve">Osnovna škola </t>
    </r>
    <r>
      <rPr>
        <sz val="10"/>
        <rFont val="Arial"/>
        <family val="2"/>
      </rPr>
      <t>Vladimir Nazor</t>
    </r>
  </si>
  <si>
    <t>Adžamovci, Stjepana Radića 3</t>
  </si>
  <si>
    <t>OS-ADZAMOVCI-002@skole.t-com.hr</t>
  </si>
  <si>
    <t>OŠ, Brodsko-posavska županija, Osnovna škola Ivana Gorana Kovačića, Staro Petrovo Selo</t>
  </si>
  <si>
    <t>Matije Gupca 29</t>
  </si>
  <si>
    <t>os-staro-petrovo-selo-001@skole.t-com.hr</t>
  </si>
  <si>
    <t>OŠ, Brodsko-posavska županija, Osnovna škola Markovac, Vrbova</t>
  </si>
  <si>
    <t>Osnovna škola Markovac</t>
  </si>
  <si>
    <t>Vrbova 256</t>
  </si>
  <si>
    <t>os-vrbova-002@skole.t-com.hr</t>
  </si>
  <si>
    <t>OŠ, Zadarska županija, OSNOVNA ŠKOLA BENKOVAC, Benkovac</t>
  </si>
  <si>
    <t>Antuna Mihanovića 21b</t>
  </si>
  <si>
    <t>OS-BENKOVAC-001@skole.t-com.hr</t>
  </si>
  <si>
    <t>OŠ, Zadarska županija, Osnovna škola Biograd, Biograd Na Moru</t>
  </si>
  <si>
    <t>Biograd Na Moru</t>
  </si>
  <si>
    <t>Osnovna škola Biograd</t>
  </si>
  <si>
    <t>Dr Franje Tuđmana 27</t>
  </si>
  <si>
    <t>OS-BIOGRAD-NA-MORU-001@skole.t-com.hr</t>
  </si>
  <si>
    <t>OŠ, Zadarska županija, OSNOVNA ŠKOLA NIKOLE TESLE, Gračac</t>
  </si>
  <si>
    <t>OS-GRACAC-001@skole.t-com.hr</t>
  </si>
  <si>
    <t>OŠ, Zadarska županija, OSNOVNA ŠKOLA OBROVAC, Obrovac</t>
  </si>
  <si>
    <t>Bana Josipa Jelačića 13</t>
  </si>
  <si>
    <t>os-obrovac-001@skole.t-com.hr</t>
  </si>
  <si>
    <t>OŠ, Zadarska županija, OSNOVNA ŠKOLA JURJA DALMATINCA PAG, Pag</t>
  </si>
  <si>
    <t>Ante Starčevića 6</t>
  </si>
  <si>
    <t>OS-PAG-001@skole.t-com.hr</t>
  </si>
  <si>
    <t>OŠ, Zadarska županija, OSNOVNA ŠKOLA STANOVI, Zadar</t>
  </si>
  <si>
    <t>Rine Aras 3</t>
  </si>
  <si>
    <t>OS-ZADAR-001@skole.t-com.hr</t>
  </si>
  <si>
    <t>OŠ, Zadarska županija, OSNOVNA ŠKOLA KRUNE KRSTIĆA - ZADAR, Zadar</t>
  </si>
  <si>
    <t>Trg Gospe Loretske 3</t>
  </si>
  <si>
    <t>os-zadar-002@skole.t-com.hr</t>
  </si>
  <si>
    <t>OŠ, Zadarska županija, OSNOVNA ŠKOLA PETRA PRERADOVIĆA, Zadar</t>
  </si>
  <si>
    <t>Trg Petra Preradovića 1</t>
  </si>
  <si>
    <t>OS-ZADAR-003@skole.t-com.hr</t>
  </si>
  <si>
    <t>OŠ, Zadarska županija, OSNOVNA ŠKOLA ŠIMUNA KOŽIČIĆA BENJE, Zadar</t>
  </si>
  <si>
    <t>Asje Petričić 7</t>
  </si>
  <si>
    <t>OS-ZADAR-004@skole.t-com.hr</t>
  </si>
  <si>
    <t>OŠ, Zadarska županija, Osnovna škola Šime Budinića - Zadar, Zadar</t>
  </si>
  <si>
    <t>Osnovna škola Šime Budinića - Zadar</t>
  </si>
  <si>
    <t>Put Šimunova 4</t>
  </si>
  <si>
    <t>OS-ZADAR-005@skole.t-com.hr</t>
  </si>
  <si>
    <t>OŠ, Zadarska županija, Osnovna škola Smiljevac, Zadar</t>
  </si>
  <si>
    <t>Osnovna škola Smiljevac</t>
  </si>
  <si>
    <t>Ivana Lucića 47</t>
  </si>
  <si>
    <t>OS-ZADAR-006@skole.t-com.hr</t>
  </si>
  <si>
    <t>OŠ, Zadarska županija, Osnovna škola BARTULA KAŠIĆA, Zadar</t>
  </si>
  <si>
    <t>Osnovna škola BARTULA KAŠIĆA</t>
  </si>
  <si>
    <t>Bribirski Prilaz 2</t>
  </si>
  <si>
    <t>OS-ZADAR-007@skole.t-com.hr</t>
  </si>
  <si>
    <t>OŠ, Zadarska županija, Osnovna škola Voštarnica - Zadar, Zadar</t>
  </si>
  <si>
    <t>Osnovna škola Voštarnica - Zadar</t>
  </si>
  <si>
    <t>Ivana Meštrovića 3</t>
  </si>
  <si>
    <t>OS-ZADAR-008@skole.t-com.hr</t>
  </si>
  <si>
    <t>OŠ, Zadarska županija, Osnovna škola ZADARSKI OTOCI - Zadar, Zadar</t>
  </si>
  <si>
    <t>Osnovna škola ZADARSKI OTOCI - Zadar</t>
  </si>
  <si>
    <t>Šibenska 12</t>
  </si>
  <si>
    <t>OS-ZADAR-009@skole.t-com.hr</t>
  </si>
  <si>
    <t>OŠ, Zadarska županija, Privatna osnovna škola NOVA, Zadar</t>
  </si>
  <si>
    <t>Privatna osnovna škola NOVA</t>
  </si>
  <si>
    <t>Splitska 1</t>
  </si>
  <si>
    <t>privatna.osnovna.skola.nova@zd.t-com.hr</t>
  </si>
  <si>
    <t>OŠ, Zadarska županija, OSNOVNA ŠKOLA STJEPANA RADIĆA-BIBINJE, Bibinje</t>
  </si>
  <si>
    <t>Gumlo 3b</t>
  </si>
  <si>
    <t>OS-BIBINJE-001@skole.t-com.hr</t>
  </si>
  <si>
    <t>OŠ, Zadarska županija, OSNOVNA ŠKOLA SUKOŠAN, Sukošan</t>
  </si>
  <si>
    <t>Sukošan 89</t>
  </si>
  <si>
    <t>OS-SUKOSAN-001@skole.t-com.hr</t>
  </si>
  <si>
    <t>OŠ, Zadarska županija, OSNOVNA ŠKOLA ZEMUNIK, Zemunik</t>
  </si>
  <si>
    <t>Donji Zemunik 20</t>
  </si>
  <si>
    <t>os-zemunik-001@skole.t-com.hr</t>
  </si>
  <si>
    <t>OŠ, Zadarska županija, OSNOVNA ŠKOLA GALOVAC, Zemunik</t>
  </si>
  <si>
    <t>Galovac 175</t>
  </si>
  <si>
    <t>OS-GALOVAC-002@skole.t-com.hr</t>
  </si>
  <si>
    <t>OŠ, Zadarska županija, Osnovna škola Vladimira Nazora - Škabrnje, Škabrnja</t>
  </si>
  <si>
    <t>Osnovna škola Vladimira Nazora - Škabrnje</t>
  </si>
  <si>
    <t>Put Marinovca bb</t>
  </si>
  <si>
    <t>OS-SKABRNJA-001@skole.t-com.hr</t>
  </si>
  <si>
    <t>OŠ, Zadarska županija, OSNOVNA ŠKOLA POLIČNIK, Poličnik</t>
  </si>
  <si>
    <t>Poličnik 13</t>
  </si>
  <si>
    <t>os-policnik-001@skole.t-com.hr</t>
  </si>
  <si>
    <t>OŠ, Zadarska županija, Osnovna škola Braća Ribar, Posedarje</t>
  </si>
  <si>
    <t>Športska  ulica 3</t>
  </si>
  <si>
    <t>OS-POSEDARJE-001@skole.t-com.hr</t>
  </si>
  <si>
    <t>OŠ, Zadarska županija, OSNOVNA ŠKOLA NOVIGRAD, Novigrad</t>
  </si>
  <si>
    <t>Butka Kurjakovića 7</t>
  </si>
  <si>
    <t>os-novigrad-001@skole.t-com.hr</t>
  </si>
  <si>
    <t>23312</t>
  </si>
  <si>
    <t>OŠ, Zadarska županija, OSNOVNA ŠKOLA BRAĆE RADIĆ, Pridraga</t>
  </si>
  <si>
    <t>Trg Stjepana Radića  8</t>
  </si>
  <si>
    <t>os-pridraga-002@skole.t-com.hr</t>
  </si>
  <si>
    <t xml:space="preserve">OŠ, Zadarska županija, Osnovna škola Starigrad, Starigrad Paklenica </t>
  </si>
  <si>
    <r>
      <t>Starigrad Paklenica</t>
    </r>
    <r>
      <rPr>
        <sz val="11"/>
        <rFont val="Arial Narrow"/>
        <family val="2"/>
      </rPr>
      <t xml:space="preserve"> </t>
    </r>
  </si>
  <si>
    <t>Osnovna škola Starigrad</t>
  </si>
  <si>
    <t>Starigrad, Franje Tuđmana  30</t>
  </si>
  <si>
    <t>OS-STARIGRAD-PAKLENICA-001@skole.t-com.hr</t>
  </si>
  <si>
    <t>OŠ, Zadarska županija, Osnovna škola Jurja Barakovića, Ražanac</t>
  </si>
  <si>
    <t>Osnovna škola Jurja Barakovića</t>
  </si>
  <si>
    <t>Ražanac 3</t>
  </si>
  <si>
    <t>o.s.jurja.barakovica1@zd.t-com.hr</t>
  </si>
  <si>
    <t>OŠ, Zadarska županija, OSNOVNA ŠKOLA ˝PETAR ZORANIĆ˝, Nin</t>
  </si>
  <si>
    <t>Jurja Barakovića 24</t>
  </si>
  <si>
    <t>OS-NIN-001@skole.t-com.hr</t>
  </si>
  <si>
    <t>OŠ, Zadarska županija, OSNOVNA ŠKOLA PRIVLAKA, Privlaka (Dalmacija)</t>
  </si>
  <si>
    <t>Privlaka (Dalmacija)</t>
  </si>
  <si>
    <t>Privlaka 39</t>
  </si>
  <si>
    <t>os-privlaka-002@skole.t-com.hr</t>
  </si>
  <si>
    <t>OŠ, Zadarska županija, Osnovna škola VALENTIN KLARIN Preko, Preko</t>
  </si>
  <si>
    <t>Osnovna škola VALENTIN KLARIN Preko</t>
  </si>
  <si>
    <t>Put Svetog Mihovila  1</t>
  </si>
  <si>
    <t>OS-PREKO-001@skole.t-com.hr</t>
  </si>
  <si>
    <t>OŠ, Zadarska županija, Osnovna škola PETAR LORINI, Sali</t>
  </si>
  <si>
    <t>Osnovna škola PETAR LORINI</t>
  </si>
  <si>
    <t>Svete Marije bb</t>
  </si>
  <si>
    <t>OS-SALI-001@skole.t-com.hr</t>
  </si>
  <si>
    <t>OŠ, Zadarska županija, OSNOVNA ŠKOLA VLADIMIR NAZOR, Neviđane</t>
  </si>
  <si>
    <t>Neviđane bb</t>
  </si>
  <si>
    <t>OS-NEVIDJANE-001@skole.t-com.hr</t>
  </si>
  <si>
    <t>OŠ, Zadarska županija, Osnovna škola Pakoštane, Pakoštane</t>
  </si>
  <si>
    <t>Osnovna škola Pakoštane</t>
  </si>
  <si>
    <t>Bana Jelačića 1</t>
  </si>
  <si>
    <t>OS-PAKOSTANE-001@skole.t-com.hr</t>
  </si>
  <si>
    <t>OŠ, Zadarska županija, Osnovna škola Sv. Filip i Jakov, Sveti Filip i Jakov</t>
  </si>
  <si>
    <t>Osnovna škola Sv. Filip i Jakov</t>
  </si>
  <si>
    <t>Mala ulica bb</t>
  </si>
  <si>
    <t>os-sveti-filip-i-jakov-001@skole.t-com.hr</t>
  </si>
  <si>
    <t>OŠ, Zadarska županija, OSNOVNA ŠKOLA PETRA ZORANIĆA, Obrovac</t>
  </si>
  <si>
    <t>Jasenice, Petra Zoranića 37</t>
  </si>
  <si>
    <t>OS-JASENICE-001@skole.t-com.hr</t>
  </si>
  <si>
    <t>OŠ, Zadarska županija, Osnovna škola Polača, Polača</t>
  </si>
  <si>
    <t>Osnovna škola Polača</t>
  </si>
  <si>
    <t>Polača 147</t>
  </si>
  <si>
    <t>OS-POLACA-001@skole.t-com.hr</t>
  </si>
  <si>
    <t>OŠ, Zadarska županija, Osnovna škola "Ivan Goran Kovačić", Benkovac</t>
  </si>
  <si>
    <t>Osnovna škola "Ivan Goran Kovačić"</t>
  </si>
  <si>
    <t>Lišane Ostrovičke bb</t>
  </si>
  <si>
    <t>OS-LISANE-OSTROVICKE-001@skole.t-com.hr</t>
  </si>
  <si>
    <t>OŠ, Zadarska županija, OSNOVNA ŠKOLA PETAR ZORANIĆ, Stankovci</t>
  </si>
  <si>
    <t>Stankovci bb</t>
  </si>
  <si>
    <t>OS-STANKOVCI-001@skole.t-com.hr</t>
  </si>
  <si>
    <t>OŠ, Osječko-baranjska županija, Osnovna škola Šećerana, Beli Manastir</t>
  </si>
  <si>
    <t>Osnovna škola Šećerana</t>
  </si>
  <si>
    <t>Šećerana, Ulica žrtava domovinskog rata 27</t>
  </si>
  <si>
    <t>os-secerana-001@skole.t-com.hr</t>
  </si>
  <si>
    <t>OŠ, Osječko-baranjska županija, OSNOVNA ŠKOLA DR. FRANJO TUĐMAN, Beli Manastir</t>
  </si>
  <si>
    <r>
      <t xml:space="preserve">OSNOVNA ŠKOLA </t>
    </r>
    <r>
      <rPr>
        <sz val="10"/>
        <rFont val="Arial"/>
        <family val="2"/>
      </rPr>
      <t>DR. FRANJO TUĐMAN</t>
    </r>
  </si>
  <si>
    <t>Svetog Martina 16</t>
  </si>
  <si>
    <t>OS-BELI-MANASTIR-002@skole.t-com.hr</t>
  </si>
  <si>
    <t>OŠ, Osječko-baranjska županija, Osnovna škola August Harambašić, Donji Miholjac</t>
  </si>
  <si>
    <t>Osnovna škola August Harambašić</t>
  </si>
  <si>
    <t>Prilaz stadionu 1</t>
  </si>
  <si>
    <t>os-donji-miholjac-001@skole.t-com.hr</t>
  </si>
  <si>
    <t>OŠ, Osječko-baranjska županija, Osnovna škola Hrvatski sokol, Podgajci Podravski</t>
  </si>
  <si>
    <t>Osnovna škola Hrvatski sokol</t>
  </si>
  <si>
    <t>Vladimira Nazora 185</t>
  </si>
  <si>
    <t>OS-PODGAJCI-PODRAVSKI-002@skole.t-com.hr</t>
  </si>
  <si>
    <t>OŠ, Osječko-baranjska županija, Osnovna škola Budrovci, Đakovo</t>
  </si>
  <si>
    <t>Osnovna škola Budrovci</t>
  </si>
  <si>
    <t>Budrovci, Trg Matije Gupca 8</t>
  </si>
  <si>
    <t>OS-BUDROVCI-001@skole.t-com.hr</t>
  </si>
  <si>
    <t>OŠ, Osječko-baranjska županija, Osnovna škola Ivan Goran Kovačić, Đakovo</t>
  </si>
  <si>
    <t>Kralja Tomislava 25</t>
  </si>
  <si>
    <t>OS-DJAKOVO-002@skole.t-com.hr</t>
  </si>
  <si>
    <t>OŠ, Osječko-baranjska županija, Osnovna škola Vladimir Nazor, Đakovo</t>
  </si>
  <si>
    <t>os-djakovo-003@skole.t-com.hr</t>
  </si>
  <si>
    <t>OŠ, Osječko-baranjska županija, Osnovna škola Josipa Antuna Ćolnića, Đakovo</t>
  </si>
  <si>
    <t>Osnovna škola Josipa Antuna Ćolnića</t>
  </si>
  <si>
    <t>Trg Nikole Šubića Zrinskog 4</t>
  </si>
  <si>
    <t>os-djakovo-004@skole.t-com.hr</t>
  </si>
  <si>
    <t>OŠ, Osječko-baranjska županija, Osnovna škola Đakovački Selci, Selci Đakovački</t>
  </si>
  <si>
    <t>Selci Đakovački</t>
  </si>
  <si>
    <t>Osnovna škola Đakovački Selci</t>
  </si>
  <si>
    <t>Bana Josipa Jelačića 9</t>
  </si>
  <si>
    <t>os-selci-djakovacki-005@skole.t-com.hr</t>
  </si>
  <si>
    <t>OŠ, Osječko-baranjska županija, Osnovna škola Matija Gubec, Piškorevci</t>
  </si>
  <si>
    <t>Osnovna škola Matija Gubec</t>
  </si>
  <si>
    <t>Preobraženski trg 11</t>
  </si>
  <si>
    <t>OS-PISKOREVCI-006@skole.t-com.hr</t>
  </si>
  <si>
    <t>OŠ, Osječko-baranjska županija, Osnovna škola Dore Pejačević Našice, Našice</t>
  </si>
  <si>
    <t>Osnovna škola Dore Pejačević Našice</t>
  </si>
  <si>
    <t>Augusta Cesarca 18</t>
  </si>
  <si>
    <t>OS-NASICE-001@skole.t-com.hr</t>
  </si>
  <si>
    <t>OŠ, Osječko-baranjska županija, Osnovna škola Ivana Brnjika Slovaka, Breznica Našička</t>
  </si>
  <si>
    <t>Osnovna škola Ivana Brnjika Slovaka</t>
  </si>
  <si>
    <t>Jelisavac, Ivana Brnjika-Slovaka 37</t>
  </si>
  <si>
    <t>os-jelisavac-002@skole.t-com.hr</t>
  </si>
  <si>
    <t>OŠ, Osječko-baranjska županija, OSNOVNA ŠKOLA KRALJA TOMISLAVA, Našice</t>
  </si>
  <si>
    <t>Ulica Matice Hrvatske 1</t>
  </si>
  <si>
    <t>osnovna.skola.kralja.tomislava.nasice@os.t-com.hr</t>
  </si>
  <si>
    <t>OŠ, Osječko-baranjska županija, Centar za odgoj i obrazovanje Ivan Štark, Osijek</t>
  </si>
  <si>
    <t>Centar za odgoj i obrazovanje Ivan Štark</t>
  </si>
  <si>
    <t>Drinska 12/B</t>
  </si>
  <si>
    <t>14-060-001</t>
  </si>
  <si>
    <t>OS-OSIJEK-001@skole.t-com.hr</t>
  </si>
  <si>
    <t>OŠ, Osječko-baranjska županija, Osnovna škola Svete Ane u Osijeku, Osijek</t>
  </si>
  <si>
    <t>Osnovna škola Svete Ane u Osijeku</t>
  </si>
  <si>
    <t>Svete Ane 2</t>
  </si>
  <si>
    <t>os-osijek-002@skole.t-com.hr</t>
  </si>
  <si>
    <t>OŠ, Osječko-baranjska županija, Osnovna škola Franje Krežme, Osijek</t>
  </si>
  <si>
    <t>Osnovna škola Franje Krežme</t>
  </si>
  <si>
    <t>os-osijek-003@skole.t-com.hr</t>
  </si>
  <si>
    <t>OŠ, Osječko-baranjska županija, Osnovna škola Antuna Mihanovića, Osijek</t>
  </si>
  <si>
    <t>Ivana Gundulića 5a</t>
  </si>
  <si>
    <t>os-osijek-004@skole.t-com.hr</t>
  </si>
  <si>
    <t>OŠ, Osječko-baranjska županija, Osnovna škola Vladimira Becića Osijek, Osijek</t>
  </si>
  <si>
    <t>Osnovna škola Vladimira Becića Osijek</t>
  </si>
  <si>
    <t>Vijenac Augusta Cesarca 36</t>
  </si>
  <si>
    <t>os-osijek-005@skole.t-com.hr</t>
  </si>
  <si>
    <t>OŠ, Osječko-baranjska županija, Osnovna škola Mladost, Osijek</t>
  </si>
  <si>
    <t>Sjenjak 7</t>
  </si>
  <si>
    <t>OS-OSIJEK-006@skole.t-com.hr</t>
  </si>
  <si>
    <t>OŠ, Osječko-baranjska županija, Osnovna škola Frana Krste Frankopana, Osijek</t>
  </si>
  <si>
    <t>Frankopanska 64</t>
  </si>
  <si>
    <t>os-osijek-007@skole.t-com.hr</t>
  </si>
  <si>
    <t>OŠ, Osječko-baranjska županija, Osnovna škola Vijenac, Osijek</t>
  </si>
  <si>
    <t>Osnovna škola Vijenac</t>
  </si>
  <si>
    <t>Vijenac Ivana Meštrovića 36</t>
  </si>
  <si>
    <t>OS-OSIJEK-008@skole.t-com.hr</t>
  </si>
  <si>
    <t>OŠ, Osječko-baranjska županija, Osnovna škola Ljudevita Gaja, Osijek</t>
  </si>
  <si>
    <t>Osnovna škola Ljudevita Gaja</t>
  </si>
  <si>
    <t>Krstova ulica 99</t>
  </si>
  <si>
    <t>OS-OSIJEK-009@skole.t-com.hr</t>
  </si>
  <si>
    <t>OŠ, Osječko-baranjska županija, Osnovna škola Jagode Truhelke, Osijek</t>
  </si>
  <si>
    <t>Osnovna škola Jagode Truhelke</t>
  </si>
  <si>
    <t>Crkvena ulica 23</t>
  </si>
  <si>
    <t>OS-OSIJEK-010@skole.t-com.hr</t>
  </si>
  <si>
    <t>OŠ, Osječko-baranjska županija, Osnovna škola Grigor Vitez, Osijek</t>
  </si>
  <si>
    <t>Osnovna škola Grigor Vitez</t>
  </si>
  <si>
    <t>Korčulanska 1</t>
  </si>
  <si>
    <t>OS-OSIJEK-011@skole.t-com.hr</t>
  </si>
  <si>
    <t>OŠ, Osječko-baranjska županija, Osnovna škola Tin Ujević, Osijek</t>
  </si>
  <si>
    <t>Osnovna škola Tin Ujević</t>
  </si>
  <si>
    <t>Opatijska 46</t>
  </si>
  <si>
    <t>os-osijek-012@skole.t-com.hr</t>
  </si>
  <si>
    <t>OŠ, Osječko-baranjska županija, Osnovna škola Tenja, Tenja</t>
  </si>
  <si>
    <t>Osnovna škola Tenja</t>
  </si>
  <si>
    <t>os-tenja-013@skole.t-com.hr</t>
  </si>
  <si>
    <t>OŠ, Osječko-baranjska županija, Osnovna škola Dobriša Cesarić, Osijek</t>
  </si>
  <si>
    <t>Osnovna škola Dobriša Cesarić</t>
  </si>
  <si>
    <t>Neretvanska 10</t>
  </si>
  <si>
    <t>os-osijek-014@skole.t-com.hr</t>
  </si>
  <si>
    <t>OŠ, Osječko-baranjska županija, Osnovna škola August Šenoa, Osijek</t>
  </si>
  <si>
    <t>Osnovna škola August Šenoa</t>
  </si>
  <si>
    <t>Drinska 14</t>
  </si>
  <si>
    <t>os-osijek-015@skole.t-com.hr</t>
  </si>
  <si>
    <t>OŠ, Osječko-baranjska županija, Osnovna škola Josipovac, Josipovac</t>
  </si>
  <si>
    <t>Osnovna škola Josipovac</t>
  </si>
  <si>
    <t>Osječka 77 A</t>
  </si>
  <si>
    <t>os-josipovac-016@skole.t-com.hr</t>
  </si>
  <si>
    <t>OŠ, Osječko-baranjska županija, OSNOVNA ŠKOLA VIŠNJEVAC, Višnjevac</t>
  </si>
  <si>
    <t>Crni put 41</t>
  </si>
  <si>
    <t>os-visnjevac-017@skole.t-com.hr</t>
  </si>
  <si>
    <t>OŠ, Osječko-baranjska županija, Osnovna škola Ivana Filipovića, Osijek</t>
  </si>
  <si>
    <t>Osnovna škola Ivana Filipovića</t>
  </si>
  <si>
    <t>Kalnička 48</t>
  </si>
  <si>
    <t>OS-OSIJEK-018@skole.t-com.hr</t>
  </si>
  <si>
    <t>OŠ, Osječko-baranjska županija, Osnovna škola Retfala, Osijek</t>
  </si>
  <si>
    <t>Osnovna škola Retfala</t>
  </si>
  <si>
    <t>Kapelska ulica 51a</t>
  </si>
  <si>
    <t>OS-OSIJEK-019@skole.t-com.hr</t>
  </si>
  <si>
    <t>OŠ, Osječko-baranjska županija, PROSVJETNO-KULTURNI CENTAR MAĐARA U REPUBLICI HRVATSKOJ, Osijek</t>
  </si>
  <si>
    <t>Drinska 12/A</t>
  </si>
  <si>
    <t>ss-osijek-523@skole.t-com.hr;os-osijek-021@skole.t-com.hr</t>
  </si>
  <si>
    <t>OŠ, Osječko-baranjska županija, Osnovna škola Matije Petra Katančića, Valpovo</t>
  </si>
  <si>
    <t>Osnovna škola Matije Petra Katančića</t>
  </si>
  <si>
    <t>Ive Lole Ribara 3</t>
  </si>
  <si>
    <t>os-valpovo-001@skole.t-com.hr</t>
  </si>
  <si>
    <t>OŠ, Osječko-baranjska županija, Osnovna škola Ladimirevci, Valpovo</t>
  </si>
  <si>
    <t>Osnovna škola Ladimirevci</t>
  </si>
  <si>
    <t>Ladimirevci, Đuke Maričića 21</t>
  </si>
  <si>
    <t>OS-LADIMIREVCI-002@skole.t-com.hr</t>
  </si>
  <si>
    <t>OŠ, Osječko-baranjska županija, OSNOVNA ŠKOLA VLADIMIRA NAZORA, Feričanci</t>
  </si>
  <si>
    <t>Trg Matije Gupca 9</t>
  </si>
  <si>
    <t>os-fericanci-001@skole.t-com.hr</t>
  </si>
  <si>
    <t>OŠ, Osječko-baranjska županija, Osnovna škola Josipa Jurja Strossmayera, Đurđenovac</t>
  </si>
  <si>
    <t>Osnovna škola Josipa Jurja Strossmayera</t>
  </si>
  <si>
    <t>Kardinala Alojzija Stepinca bb</t>
  </si>
  <si>
    <t xml:space="preserve">os-j-j-strossmayer@os.t-com.hr  </t>
  </si>
  <si>
    <t>31511</t>
  </si>
  <si>
    <t>OŠ, Osječko-baranjska županija, OSNOVNA ŠKOLA HINKA JUHNA PODGORAČ, Podgorač</t>
  </si>
  <si>
    <t>Hinka Juhna 8</t>
  </si>
  <si>
    <t>OS-PODGORAC-001@skole.t-com.hr</t>
  </si>
  <si>
    <t>OŠ, Osječko-baranjska županija, Osnovna škola Čeminac, Čeminac</t>
  </si>
  <si>
    <t>Osnovna škola Čeminac</t>
  </si>
  <si>
    <t>Kolodvorska 48</t>
  </si>
  <si>
    <t>OS-CEMINAC-001@skole.t-com.hr</t>
  </si>
  <si>
    <t>OŠ, Osječko-baranjska županija, Osnovna škola Jagodnjak, Jagodnjak</t>
  </si>
  <si>
    <t>Osnovna škola Jagodnjak</t>
  </si>
  <si>
    <t>Borisa Kidriča 57</t>
  </si>
  <si>
    <t>OS-JAGODNJAK-002@skole.t-com.hr</t>
  </si>
  <si>
    <t>OŠ, Osječko-baranjska županija, Osnovna škola Popovac, Popovac</t>
  </si>
  <si>
    <t>Osnovna škola Popovac</t>
  </si>
  <si>
    <t>Vladimira Nazora 26</t>
  </si>
  <si>
    <t>OS-POPOVAC-001@skole.t-com.hr</t>
  </si>
  <si>
    <t>OŠ, Osječko-baranjska županija, Osnovna škola Kneževi Vinogradi, Kneževi Vinogradi</t>
  </si>
  <si>
    <t>Osnovna škola Kneževi Vinogradi</t>
  </si>
  <si>
    <t>Glavna 44</t>
  </si>
  <si>
    <t>OS-KNEZEVI-VINOGRADI-001@skole.t-com.hr</t>
  </si>
  <si>
    <t>OŠ, Osječko-baranjska županija, OSNOVNA ŠKOLA ZMAJEVAC, Zmajevac</t>
  </si>
  <si>
    <t>Sportska 2 A</t>
  </si>
  <si>
    <t>os-zmajevac-002@skole.t-com.hr</t>
  </si>
  <si>
    <t>OŠ, Osječko-baranjska županija, Osnovna škola Bilje, Bilje</t>
  </si>
  <si>
    <t>Osnovna škola Bilje</t>
  </si>
  <si>
    <t>Školska 8</t>
  </si>
  <si>
    <t>OS-BILJE-001@skole.t-com.hr</t>
  </si>
  <si>
    <t>OŠ, Osječko-baranjska županija, Osnovna škola Lug - Laskói Általános Iskola, Lug</t>
  </si>
  <si>
    <t>Osnovna škola Lug - Laskói Általános Iskola</t>
  </si>
  <si>
    <t>Školska 6</t>
  </si>
  <si>
    <t>OS-LUG-003@skole.t-com.hr</t>
  </si>
  <si>
    <t>OŠ, Osječko-baranjska županija, Osnovna škola Draž, Draž</t>
  </si>
  <si>
    <t>Osnovna škola Draž</t>
  </si>
  <si>
    <t>Ive Lole Ribara 1</t>
  </si>
  <si>
    <t>OS-DRAZ-001@skole.t-com.hr</t>
  </si>
  <si>
    <t>OŠ, Osječko-baranjska županija, Osnovna škola Darda, Darda</t>
  </si>
  <si>
    <t>Osnovna škola Darda</t>
  </si>
  <si>
    <t>os-darda-001@skole.t-com.hr</t>
  </si>
  <si>
    <t>OŠ, Osječko-baranjska županija, Osnovna škola Ivana Kukuljevića, Belišće</t>
  </si>
  <si>
    <t>Osnovna škola Ivana Kukuljevića</t>
  </si>
  <si>
    <t>Kralja Tomislava 196</t>
  </si>
  <si>
    <t>os-belisce-001@skole.t-com.hr</t>
  </si>
  <si>
    <t>OŠ, Osječko-baranjska županija, Osnovna škola Bratoljuba Klaića, Bizovac</t>
  </si>
  <si>
    <t>Osnovna škola Bratoljuba Klaića</t>
  </si>
  <si>
    <t>Braće Radić 41</t>
  </si>
  <si>
    <t>OS-BIZOVAC-001@skole.t-com.hr</t>
  </si>
  <si>
    <t>OŠ, Osječko-baranjska županija, Osnovna škola Vladimir Nazor, Čepin</t>
  </si>
  <si>
    <t>Kalnička 17</t>
  </si>
  <si>
    <t>OS-CEPIN-001@skole.t-com.hr</t>
  </si>
  <si>
    <t>OŠ, Osječko-baranjska županija, Osnovna škola Miroslava Krleže, Čepin</t>
  </si>
  <si>
    <t>Osnovna škola Miroslava Krleže</t>
  </si>
  <si>
    <t>Kralja Zvonimira 100</t>
  </si>
  <si>
    <t>14-393-002</t>
  </si>
  <si>
    <t>OS-CEPIN-002@skole.t-com.hr</t>
  </si>
  <si>
    <t>OŠ, Osječko-baranjska županija, Osnovna škola Ernestinovo, Ernestinovo</t>
  </si>
  <si>
    <t>Osnovna škola Ernestinovo</t>
  </si>
  <si>
    <t>os-ernestinovo-001@skole.t-com.hr</t>
  </si>
  <si>
    <t>OŠ, Osječko-baranjska županija, Osnovna škola Laslovo, Laslovo-Korog</t>
  </si>
  <si>
    <t>Laslovo-Korog</t>
  </si>
  <si>
    <t>Osnovna škola Laslovo</t>
  </si>
  <si>
    <t>Laslovo, Školska ulica 1</t>
  </si>
  <si>
    <t>os-laslovo-korog-002@skole.t-com.hr</t>
  </si>
  <si>
    <t>OŠ, Osječko-baranjska županija, Osnovna škola Gorjani, Gorjani</t>
  </si>
  <si>
    <t>Osnovna škola Gorjani</t>
  </si>
  <si>
    <t>Bolokan 20</t>
  </si>
  <si>
    <t>OS-GORJANI-001@skole.t-com.hr</t>
  </si>
  <si>
    <t>OŠ, Osječko-baranjska županija, Osnovna škola Josip Kozarac, Punitovci</t>
  </si>
  <si>
    <t>Osnovna škola Josip Kozarac</t>
  </si>
  <si>
    <t>Josipovac Punitovački, Braće Banas 2</t>
  </si>
  <si>
    <t>OS-JOSIPOVAC-PUNITOVACKI-001@skole.t-com.hr</t>
  </si>
  <si>
    <t>OŠ, Osječko-baranjska županija, Osnovna škola Drenje, Drenje</t>
  </si>
  <si>
    <t>Osnovna škola Drenje</t>
  </si>
  <si>
    <t>Ljudevita Gaja 28</t>
  </si>
  <si>
    <t>os-drenje-001@skole.t-com.hr</t>
  </si>
  <si>
    <t>OŠ, Osječko-baranjska županija, Osnovna škola Ivane Brlić Mažuranić, Koška</t>
  </si>
  <si>
    <t>Osnovna škola Ivane Brlić Mažuranić</t>
  </si>
  <si>
    <t>Trg Dr. Franje Tuđmana 5</t>
  </si>
  <si>
    <t>OS-KOSKA-001@skole.t-com.hr</t>
  </si>
  <si>
    <t>OŠ, Osječko-baranjska županija, Osnovna škola Petrijevci, Petrijevci</t>
  </si>
  <si>
    <t>Osnovna škola Petrijevci</t>
  </si>
  <si>
    <t>Republike 110/A</t>
  </si>
  <si>
    <t>OS-PETRIJEVCI-001@skole.t-com.hr</t>
  </si>
  <si>
    <t>OŠ, Osječko-baranjska županija, Osnovna škola Josipa Jurja Strossmayera, Trnava</t>
  </si>
  <si>
    <t>Braće Radića 1</t>
  </si>
  <si>
    <t>os-trnava-001@skole.t-com.hr</t>
  </si>
  <si>
    <t>OŠ, Osječko-baranjska županija, Osnovna škola Josipa Kozarca, Semeljci</t>
  </si>
  <si>
    <t>Osnovna škola Josipa Kozarca</t>
  </si>
  <si>
    <t>Školska 21</t>
  </si>
  <si>
    <t>os-semeljci-001@skole.t-com.hr</t>
  </si>
  <si>
    <t>OŠ, Osječko-baranjska županija, Osnovna škola Ivana Brlić Mažuranić, Strizivojna</t>
  </si>
  <si>
    <t>Osnovna škola Ivana Brlić Mažuranić</t>
  </si>
  <si>
    <t>Braće Radić 166</t>
  </si>
  <si>
    <t>os-strizivojna-001@skole.t-com.hr</t>
  </si>
  <si>
    <t>OŠ, Osječko-baranjska županija, Osnovna škola Silvije Strahimir Kranjčević, Levanjska Varoš</t>
  </si>
  <si>
    <t>Osnovna škola Silvije Strahimir Kranjčević</t>
  </si>
  <si>
    <t>Glavna 62</t>
  </si>
  <si>
    <t>os-levanjska-varos-001@skole.t-com.hr</t>
  </si>
  <si>
    <t>OŠ, Osječko-baranjska županija, Osnovna škola Milka Cepelića, Vuka</t>
  </si>
  <si>
    <t>Osnovna škola Milka Cepelića</t>
  </si>
  <si>
    <t>Milka Cepelića 1</t>
  </si>
  <si>
    <t>os-vuka-001@skole.t-com.hr</t>
  </si>
  <si>
    <t>OŠ, Osječko-baranjska županija, Osnovna škola Mate Lovraka, Vladislavci</t>
  </si>
  <si>
    <t>Osnovna škola Mate Lovraka</t>
  </si>
  <si>
    <t>OS-VLADISLAVCI-002@skole.t-com.hr</t>
  </si>
  <si>
    <t>OŠ, Osječko-baranjska županija, OSNOVNA ŠKOLA LUKA BOTIĆ, Viškovci</t>
  </si>
  <si>
    <t>Omladinska 4</t>
  </si>
  <si>
    <t>os-viskovci-001@skole.t-com.hr</t>
  </si>
  <si>
    <t>OŠ, Osječko-baranjska županija, Osnovna škola Matija Gubec, Magadenovac</t>
  </si>
  <si>
    <t>Ulica Školska 3</t>
  </si>
  <si>
    <t>os-magadenovac-001@skole.t-com.hr</t>
  </si>
  <si>
    <t>OŠ, Osječko-baranjska županija, Osnovna škola Dalj, Dalj</t>
  </si>
  <si>
    <t>Osnovna škola Dalj</t>
  </si>
  <si>
    <t>Zagrebačka bb</t>
  </si>
  <si>
    <t>OS-DALJ-001@skole.t-com.hr</t>
  </si>
  <si>
    <t>31226</t>
  </si>
  <si>
    <t>OŠ, Osječko-baranjska županija, Osnovna škola Bijelo Brdo, Bijelo Brdo</t>
  </si>
  <si>
    <t>Osnovna škola Bijelo Brdo</t>
  </si>
  <si>
    <t>Nikole Tesle 71</t>
  </si>
  <si>
    <t>OS-BIJELO-BRDO-002@skole.t-com.hr</t>
  </si>
  <si>
    <t>OŠ, Osječko-baranjska županija, Osnovna škola Antunovac, Antunovac</t>
  </si>
  <si>
    <t>Osnovna škola Antunovac</t>
  </si>
  <si>
    <t>os-antunovac-001@skole.t-com.hr</t>
  </si>
  <si>
    <t>OŠ, Osječko-baranjska županija, Osnovna škola Ante Starčevića Viljevo, Viljevo</t>
  </si>
  <si>
    <t>Osnovna škola Ante Starčevića Viljevo</t>
  </si>
  <si>
    <t>Kralja Tomislava 1</t>
  </si>
  <si>
    <t>OS-VILJEVO-001@skole.t-com.hr</t>
  </si>
  <si>
    <t>OŠ, Šibensko-kninska županija, OSNOVNA ŠKOLA ANTUNA MIHANOVIĆA PETROPOLJSKOG, Drniš</t>
  </si>
  <si>
    <t>Trg Antuna Mihanovića 4</t>
  </si>
  <si>
    <t>OS-DRNIS-001@skole.t-com.hr</t>
  </si>
  <si>
    <t>OŠ, Šibensko-kninska županija, OSNOVNA ŠKOLA DOMOVINSKE ZAHVALNOSTI, Knin</t>
  </si>
  <si>
    <t>Josipa Jovića 2</t>
  </si>
  <si>
    <t>OS-KNIN-001@skole.t-com.hr</t>
  </si>
  <si>
    <t>OŠ, Šibensko-kninska županija, OSNOVNA ŠKOLA DR. FRANJE TUĐMANA, Knin</t>
  </si>
  <si>
    <t>Kneza Ivaniša Nelipića 2</t>
  </si>
  <si>
    <t>OS-KNIN-002@skole.t-com.hr</t>
  </si>
  <si>
    <t>OŠ, Šibensko-kninska županija, OSNOVNA ŠKOLA FAUSTA VRANČIĆA, Šibenik</t>
  </si>
  <si>
    <t>Trg Ivana Gorana Kovačića 2</t>
  </si>
  <si>
    <t>os-sibenik-001@skole.t-com.hr</t>
  </si>
  <si>
    <t>OŠ, Šibensko-kninska županija, Osnovna škola Petra Krešimira IV., Šibenik</t>
  </si>
  <si>
    <r>
      <t>Osnovna škola Petra Krešimira IV</t>
    </r>
    <r>
      <rPr>
        <sz val="10"/>
        <rFont val="Arial"/>
        <family val="2"/>
      </rPr>
      <t>.</t>
    </r>
  </si>
  <si>
    <t>Bana Josipa Jelačića 74</t>
  </si>
  <si>
    <t>os-sibenik-002@skole.t-com.hr</t>
  </si>
  <si>
    <t>OŠ, Šibensko-kninska županija, Osnovna škola JURJA ŠIŽGORIĆA, Šibenik</t>
  </si>
  <si>
    <t>Osnovna škola JURJA ŠIŽGORIĆA</t>
  </si>
  <si>
    <t>Stjepana Radića 44a</t>
  </si>
  <si>
    <t>os-sibenik-003@skole.t-com.hr</t>
  </si>
  <si>
    <t>OŠ, Šibensko-kninska županija, Osnovna škola JURJA DALMATINCA ŠIBENIK, Šibenik</t>
  </si>
  <si>
    <t>Osnovna škola JURJA DALMATINCA ŠIBENIK</t>
  </si>
  <si>
    <t>Stipe Ninića 27</t>
  </si>
  <si>
    <t>os-sibenik-004@skole.t-com.hr</t>
  </si>
  <si>
    <t>OŠ, Šibensko-kninska županija, Osnovna škola Tina Ujevića, Šibenik</t>
  </si>
  <si>
    <t>Osnovna škola Tina Ujevića</t>
  </si>
  <si>
    <t>Trg Andrije Hebranga 11</t>
  </si>
  <si>
    <t>os-sibenik-005@skole.t-com.hr</t>
  </si>
  <si>
    <t>OŠ, Šibensko-kninska županija, OSNOVNA ŠKOLA VIDICI, Šibenik</t>
  </si>
  <si>
    <t>OSNOVNA ŠKOLA VIDICI</t>
  </si>
  <si>
    <t>8. dalmatinske udarne brigade 2</t>
  </si>
  <si>
    <t>os-sibenik-006@skole.t-com.hr</t>
  </si>
  <si>
    <t>OŠ, Šibensko-kninska županija, Osnovna škola Vrpolje, Perković</t>
  </si>
  <si>
    <t>Osnovna škola Vrpolje</t>
  </si>
  <si>
    <t>Vrpolje, Vrpoljačka cesta bb</t>
  </si>
  <si>
    <t>os-vrpolje-007@skole.t-com.hr</t>
  </si>
  <si>
    <t>22205</t>
  </si>
  <si>
    <t xml:space="preserve">OŠ, Šibensko-kninska županija, Osnovna škola Brodarica, Brodarica </t>
  </si>
  <si>
    <t xml:space="preserve">Brodarica </t>
  </si>
  <si>
    <t>Osnovna škola Brodarica</t>
  </si>
  <si>
    <t>Gomnjanik bb</t>
  </si>
  <si>
    <t>os-brodarica-009@skole.t-com.hr</t>
  </si>
  <si>
    <t>22010</t>
  </si>
  <si>
    <t>OŠ, Šibensko-kninska županija, KATOLIČKA OSNOVNA ŠKOLA, Šibenik</t>
  </si>
  <si>
    <t>Velimira Škorpika bb</t>
  </si>
  <si>
    <t>katolicka-os@hi.t-com.hr</t>
  </si>
  <si>
    <t>OŠ, Šibensko-kninska županija, CENTAR ZA ODGOJ I OBRAZOVANJE ŠUBIĆEVAC, Šibenik</t>
  </si>
  <si>
    <t>CENTAR ZA ODGOJ I OBRAZOVANJE ŠUBIĆEVAC</t>
  </si>
  <si>
    <t>Bana Josipa Jelačića 4</t>
  </si>
  <si>
    <t>15-081-011</t>
  </si>
  <si>
    <t>centar-subicevac@si.t-com.hr</t>
  </si>
  <si>
    <t>OŠ, Šibensko-kninska županija, Osnovna škola Kistanje, Kistanje</t>
  </si>
  <si>
    <t>Osnovna škola Kistanje</t>
  </si>
  <si>
    <t>Dr. Franje Tuđmana 81</t>
  </si>
  <si>
    <t>OS-KISTANJE-001@skole.t-com.hr</t>
  </si>
  <si>
    <t>22305</t>
  </si>
  <si>
    <t>OŠ, Šibensko-kninska županija, OSNOVNA ŠKOLA PRIMOŠTEN, Primošten</t>
  </si>
  <si>
    <t>Splitska 14</t>
  </si>
  <si>
    <t>OS-PRIMOSTEN-001@skole.t-com.hr</t>
  </si>
  <si>
    <t>OŠ, Šibensko-kninska županija, OSNOVNA ŠKOLA ROGOZNICA, Rogoznica</t>
  </si>
  <si>
    <t>Obala Kneza Domagoja 54</t>
  </si>
  <si>
    <t>os-rogoznica-002@skole.t-com.hr</t>
  </si>
  <si>
    <t>OŠ, Šibensko-kninska županija, OSNOVNA ŠKOLA SKRADIN, Skradin</t>
  </si>
  <si>
    <t>Put Križa 1</t>
  </si>
  <si>
    <t>OS-SKRADIN-001@skole.t-com.hr</t>
  </si>
  <si>
    <t>OŠ, Šibensko-kninska županija, OSNOVNA ŠKOLA VJEKOSLAVA KALEBA, Tisno</t>
  </si>
  <si>
    <t>Put luke bb</t>
  </si>
  <si>
    <t>OS-TISNO-001@skole.t-com.hr</t>
  </si>
  <si>
    <t>OŠ, Šibensko-kninska županija, Osnovna škola MURTERSKI ŠKOJI, Murter</t>
  </si>
  <si>
    <t>Osnovna škola MURTERSKI ŠKOJI</t>
  </si>
  <si>
    <t>Put škole 8</t>
  </si>
  <si>
    <t>OS-MURTER-002@skole.t-com.hr</t>
  </si>
  <si>
    <t>OŠ, Šibensko-kninska županija, OSNOVNA ŠKOLA PIROVAC, Pirovac</t>
  </si>
  <si>
    <t>Put škole 10</t>
  </si>
  <si>
    <t>os-pirovac-003@skole.t-com.hr</t>
  </si>
  <si>
    <t>OŠ, Šibensko-kninska županija, OSNOVNA ŠKOLA VODICE, Vodice</t>
  </si>
  <si>
    <t>Stanka Mićina bb</t>
  </si>
  <si>
    <t>OS-VODICE-001@skole.t-com.hr</t>
  </si>
  <si>
    <t>OŠ, Šibensko-kninska županija, OSNOVNA ŠKOLA ČISTA VELIKA, Čista Velika</t>
  </si>
  <si>
    <t>Čista Velika I. bb</t>
  </si>
  <si>
    <t>OS-VODICE-002@skole.t-com.hr</t>
  </si>
  <si>
    <t>22214</t>
  </si>
  <si>
    <t>OŠ, Šibensko-kninska županija, Osnovna škola Jakova Gotovca, Unešić</t>
  </si>
  <si>
    <t>Osnovna škola Jakova Gotovca</t>
  </si>
  <si>
    <t>Put škole 5</t>
  </si>
  <si>
    <t>OS-UNESIC-001@skole.t-com.hr</t>
  </si>
  <si>
    <t>OŠ, Vukovarsko-srijemska županija, Osnovna škola Bartola Kašića, Vinkovci</t>
  </si>
  <si>
    <t>Osnovna škola Bartola Kašića</t>
  </si>
  <si>
    <t>Bartola Kašića 48</t>
  </si>
  <si>
    <t>OS-VINKOVCI-001@skole.t-com.hr</t>
  </si>
  <si>
    <t>OŠ, Vukovarsko-srijemska županija, OSNOVNA ŠKOLA JOSIPA KOZARCA, Vinkovci, Vinkovci</t>
  </si>
  <si>
    <t>OSNOVNA ŠKOLA JOSIPA KOZARCA, Vinkovci</t>
  </si>
  <si>
    <t>Hrvatskih Žrtava 13</t>
  </si>
  <si>
    <t>OS-VINKOVCI-002@skole.t-com.hr</t>
  </si>
  <si>
    <t>OŠ, Vukovarsko-srijemska županija, Osnovna škola Ivana Gorana Kovačića, Vinkovci</t>
  </si>
  <si>
    <t>Hrvatskih Žrtava 11</t>
  </si>
  <si>
    <t>OS-VINKOVCI-003@skole.t-com.hr</t>
  </si>
  <si>
    <t>OŠ, Vukovarsko-srijemska županija, Osnovna škola Vladimira Nazora, Vinkovci</t>
  </si>
  <si>
    <t>Osnovna škola Vladimira Nazora</t>
  </si>
  <si>
    <t>Ivana Kukuljevića Sakcinskog 46 A</t>
  </si>
  <si>
    <t>OS-VINKOVCI-004@skole.t-com.hr</t>
  </si>
  <si>
    <t>OŠ, Vukovarsko-srijemska županija, Osnovna škola Ivana Mažuranića, Vinkovci</t>
  </si>
  <si>
    <t>Vatrogasna 5</t>
  </si>
  <si>
    <t>OS-VINKOVCI-005@skole.t-com.hr</t>
  </si>
  <si>
    <t>OŠ, Vukovarsko-srijemska županija, Osnovna škola Nikole Tesle, Mirkovci</t>
  </si>
  <si>
    <t>Osnovna škola Nikole Tesle</t>
  </si>
  <si>
    <t>Vuka Karadžića 2</t>
  </si>
  <si>
    <t>OS-MIRKOVCI-006@skole.t-com.hr</t>
  </si>
  <si>
    <t>OŠ, Vukovarsko-srijemska županija, Osnovna škola Antun Gustav Matoš, Vinkovci</t>
  </si>
  <si>
    <t>Osnovna škola Antun Gustav Matoš</t>
  </si>
  <si>
    <t>Ohridska 21</t>
  </si>
  <si>
    <t>OS-VINKOVCI-007@skole.t-com.hr</t>
  </si>
  <si>
    <t>OŠ, Vukovarsko-srijemska županija, Osnovna škola Dragutina Tadijanovića, Vukovar</t>
  </si>
  <si>
    <t>Osnovna škola Dragutina Tadijanovića</t>
  </si>
  <si>
    <t>204. vukovarske brigade 24a</t>
  </si>
  <si>
    <t>os-vukovar-002@skole.t-com.hr</t>
  </si>
  <si>
    <t>OŠ, Vukovarsko-srijemska županija, OSNOVNA ŠKOLA NIKOLE ANDRIĆA, Vukovar</t>
  </si>
  <si>
    <t>Voćarska 1</t>
  </si>
  <si>
    <t>os-vukovar-004@skole.t-com.hr</t>
  </si>
  <si>
    <t>32010</t>
  </si>
  <si>
    <t>OŠ, Vukovarsko-srijemska županija, OSNOVNA ŠKOLA MITNICA, Vukovar</t>
  </si>
  <si>
    <t>Fruškogorska 2</t>
  </si>
  <si>
    <t>os-vukovar-005@skole.t-com.hr</t>
  </si>
  <si>
    <t>OŠ, Vukovarsko-srijemska županija, Osnovna škola Josipa Matoša, Vukovar</t>
  </si>
  <si>
    <t>Osnovna škola Josipa Matoša</t>
  </si>
  <si>
    <t>Petra Preradovića 40</t>
  </si>
  <si>
    <t xml:space="preserve">osnovna.skola.josipa.matosa1@vu.t-com.hr
</t>
  </si>
  <si>
    <t>OŠ, Vukovarsko-srijemska županija, OSNOVNA ŠKOLA ANTUNA BAUERA, Vukovar</t>
  </si>
  <si>
    <t>Trg Matije Gupca bb</t>
  </si>
  <si>
    <t>OS-VUKOVAR-008@skole.t-com.hr</t>
  </si>
  <si>
    <t>OŠ, Vukovarsko-srijemska županija, Osnovna škola Ivana Kozarca Županja, Županja</t>
  </si>
  <si>
    <t>Osnovna škola Ivana Kozarca Županja</t>
  </si>
  <si>
    <t>Dr. Franje Račkog 30</t>
  </si>
  <si>
    <t>OS-ZUPANJA-001@skole.t-com.hr</t>
  </si>
  <si>
    <t>OŠ, Vukovarsko-srijemska županija, Osnovna škola Mate Lovraka, Županja</t>
  </si>
  <si>
    <t>Alojzija Stepinca 18</t>
  </si>
  <si>
    <t>OS-ZUPANJA-002@skole.t-com.hr</t>
  </si>
  <si>
    <t>OŠ, Vukovarsko-srijemska županija, Osnovna škola Ivan Goran Kovačić Štitar, Štitar</t>
  </si>
  <si>
    <t>Osnovna škola Ivan Goran Kovačić Štitar</t>
  </si>
  <si>
    <t>Školska 23</t>
  </si>
  <si>
    <t>os-stitar-004@skole.t-com.hr</t>
  </si>
  <si>
    <t>OŠ, Vukovarsko-srijemska županija, Osnovna škola fra Bernardina Tome Leakovića, Bošnjaci</t>
  </si>
  <si>
    <t>Osnovna škola fra Bernardina Tome Leakovića</t>
  </si>
  <si>
    <t>Braće Radića 38 A</t>
  </si>
  <si>
    <t>os-bosnjaci-001@skole.t-com.hr</t>
  </si>
  <si>
    <t xml:space="preserve">OŠ, Vukovarsko-srijemska županija, Osnovna škola Siniše Glavaševića, Vukovar-Borovo Naselje </t>
  </si>
  <si>
    <t xml:space="preserve">Vukovar-Borovo Naselje </t>
  </si>
  <si>
    <t>Osnovna škola Siniše Glavaševića</t>
  </si>
  <si>
    <t>Dr. Ante Starčevića bb</t>
  </si>
  <si>
    <t>os-vukovar-003@skole.t-com.hr</t>
  </si>
  <si>
    <t xml:space="preserve">OŠ, Vukovarsko-srijemska županija, Osnovna škola Blage Zadre, Vukovar-Borovo Naselje </t>
  </si>
  <si>
    <t>Osnovna škola Blage Zadre</t>
  </si>
  <si>
    <t>Marka Marulića 2</t>
  </si>
  <si>
    <t>os-borovo-naselje-002@skole.t-com.hr</t>
  </si>
  <si>
    <t>OŠ, Vukovarsko-srijemska županija, Osnovna škola BOROVO, Borovo</t>
  </si>
  <si>
    <t>Osnovna škola BOROVO</t>
  </si>
  <si>
    <t>Trg palih boraca 30</t>
  </si>
  <si>
    <t>OS-BOROVO-003@skole.t-com.hr</t>
  </si>
  <si>
    <t>OŠ, Vukovarsko-srijemska županija, Osnovna škola Matija Antun Reljković, Cerna</t>
  </si>
  <si>
    <t>Osnovna škola Matija Antun Reljković</t>
  </si>
  <si>
    <t>Šetalište Dr. Franje Tuđmana 3</t>
  </si>
  <si>
    <t>OS-CERNA-001@skole.t-com.hr</t>
  </si>
  <si>
    <t>OŠ, Vukovarsko-srijemska županija, Osnovna škola GRADIŠTE, Gradište</t>
  </si>
  <si>
    <t>Osnovna škola GRADIŠTE</t>
  </si>
  <si>
    <t>Kolodvorska bb</t>
  </si>
  <si>
    <t>OS-GRADISTE-001@skole.t-com.hr</t>
  </si>
  <si>
    <t>OŠ, Vukovarsko-srijemska županija, Osnovna škola Antun i Stjepan Radić, Gunja</t>
  </si>
  <si>
    <t>Osnovna škola Antun i Stjepan Radić</t>
  </si>
  <si>
    <t>Miroslava Krleže 55</t>
  </si>
  <si>
    <t>OS-GUNJA-001@skole.t-com.hr</t>
  </si>
  <si>
    <t>OŠ, Vukovarsko-srijemska županija, Osnovna škola Ivan Meštrović Drenovci, Drenovci</t>
  </si>
  <si>
    <t>Osnovna škola Ivan Meštrović Drenovci</t>
  </si>
  <si>
    <t>Istrev 2</t>
  </si>
  <si>
    <t>OS-DRENOVCI-001@skole.t-com.hr</t>
  </si>
  <si>
    <t>OŠ, Vukovarsko-srijemska županija, Osnovna škola Ivan Filipović, Račinovci</t>
  </si>
  <si>
    <t>Osnovna škola Ivan Filipović</t>
  </si>
  <si>
    <t>OS-RACINOVCI-002@skole.t-com.hr</t>
  </si>
  <si>
    <t>OŠ, Vukovarsko-srijemska županija, Osnovna škola Davorin Trstenjak, Posavski Podgajci</t>
  </si>
  <si>
    <t>Posavski Podgajci</t>
  </si>
  <si>
    <t>Osnovna škola Davorin Trstenjak</t>
  </si>
  <si>
    <t>Matije Gupca 160</t>
  </si>
  <si>
    <t>OS-PODGAJCI-POSAVSKI-003@skole.t-com.hr</t>
  </si>
  <si>
    <t>OŠ, Vukovarsko-srijemska županija, Osnovna škola Julija Benešića, Ilok</t>
  </si>
  <si>
    <t>Osnovna škola Julija Benešića</t>
  </si>
  <si>
    <t>Trg Svetog Ivana Kapistrana 1</t>
  </si>
  <si>
    <t>os-ilok-001@skole.t-com.hr</t>
  </si>
  <si>
    <t>OŠ, Vukovarsko-srijemska županija, Osnovna škola dr. Franjo Tuđman, Šarengrad</t>
  </si>
  <si>
    <r>
      <t xml:space="preserve">Osnovna škola </t>
    </r>
    <r>
      <rPr>
        <sz val="10"/>
        <rFont val="Arial"/>
        <family val="2"/>
      </rPr>
      <t>d</t>
    </r>
    <r>
      <rPr>
        <sz val="10"/>
        <rFont val="Arial"/>
        <family val="2"/>
      </rPr>
      <t>r. Franjo Tuđman</t>
    </r>
  </si>
  <si>
    <t>os-sarengrad-002@skole.t-com.hr</t>
  </si>
  <si>
    <t>OŠ, Vukovarsko-srijemska županija, Osnovna škola August Cesarec, Ivankovo</t>
  </si>
  <si>
    <t>Osnovna škola August Cesarec</t>
  </si>
  <si>
    <t>Trg bana Jelačića 15</t>
  </si>
  <si>
    <t>OS-IVANKOVO-001@skole.t-com.hr</t>
  </si>
  <si>
    <t>OŠ, Vukovarsko-srijemska županija, Osnovna škola Ane Katarine Zrinski, Retkovci</t>
  </si>
  <si>
    <t>Osnovna škola Ane Katarine Zrinski</t>
  </si>
  <si>
    <t>Matije Gupca 22</t>
  </si>
  <si>
    <t>os-retkovci-002@skole.t-com.hr</t>
  </si>
  <si>
    <t>OŠ, Vukovarsko-srijemska županija, Osnovna škola Matija Gubec, Jarmina</t>
  </si>
  <si>
    <t>Josipa Jurja Strossmayera 3</t>
  </si>
  <si>
    <t>OS-JARMINA-001@skole.t-com.hr</t>
  </si>
  <si>
    <t>OŠ, Vukovarsko-srijemska županija, Osnovna škola Lovas, Lovas</t>
  </si>
  <si>
    <t>Osnovna škola Lovas</t>
  </si>
  <si>
    <t>os-lovas-001@skole.t-com.hr</t>
  </si>
  <si>
    <t>OŠ, Vukovarsko-srijemska županija, Osnovna škola Antun Gustav Matoš Tovarnik  , Tovarnik</t>
  </si>
  <si>
    <t xml:space="preserve">Osnovna škola Antun Gustav Matoš Tovarnik  </t>
  </si>
  <si>
    <t>Vukovarska 1</t>
  </si>
  <si>
    <t>os-tovarnik-001@skole.t-com.hr</t>
  </si>
  <si>
    <t>OŠ, Vukovarsko-srijemska županija, OSNOVNA ŠKOLA ZRINSKIH NUŠTAR, Nuštar</t>
  </si>
  <si>
    <t>Nikole Šubića Zrinskog 13</t>
  </si>
  <si>
    <t>OS-NUSTAR-001@skole.t-com.hr</t>
  </si>
  <si>
    <t>OŠ, Vukovarsko-srijemska županija, Osnovna škola Ivan Kozarac, Nijemci</t>
  </si>
  <si>
    <t>Osnovna škola Ivan Kozarac</t>
  </si>
  <si>
    <t>Zrinska 8</t>
  </si>
  <si>
    <t>os-nijemci-001@skole.t-com.hr</t>
  </si>
  <si>
    <t>OŠ, Vukovarsko-srijemska županija, Osnovna škola LIPOVAC, Lipovac</t>
  </si>
  <si>
    <t>Osnovna škola LIPOVAC</t>
  </si>
  <si>
    <t>Cvjetno naselje 8</t>
  </si>
  <si>
    <t>OS-LIPOVAC-002@skole.t-com.hr</t>
  </si>
  <si>
    <t>OŠ, Vukovarsko-srijemska županija, Osnovna škola Ilača-Banovci, Ilača</t>
  </si>
  <si>
    <t>Osnovna škola Ilača-Banovci</t>
  </si>
  <si>
    <t>Vladimira Nazora 24</t>
  </si>
  <si>
    <t>OS-SIDSKI-BANOVCI-003@skole.t-com.hr</t>
  </si>
  <si>
    <t>OŠ, Vukovarsko-srijemska županija, Osnovna škola Josipa Lovretića, Otok</t>
  </si>
  <si>
    <t>Osnovna škola Josipa Lovretića</t>
  </si>
  <si>
    <t>Josipa Jurja Strossmayera 142</t>
  </si>
  <si>
    <t>os-otok-001@skole.t-com.hr</t>
  </si>
  <si>
    <t>OŠ, Vukovarsko-srijemska županija, Osnovna škola Vladimir Nazor, Komletinci</t>
  </si>
  <si>
    <t>Braće Radić 17</t>
  </si>
  <si>
    <t>OS-KOMLETINCI-002@skole.t-com.hr</t>
  </si>
  <si>
    <t>OŠ, Vukovarsko-srijemska županija, Osnovna škola Stjepana Antolovića, Privlaka</t>
  </si>
  <si>
    <t>Osnovna škola Stjepana Antolovića</t>
  </si>
  <si>
    <t>Školska 40</t>
  </si>
  <si>
    <t>OS-PRIVLAKA-003@skole.t-com.hr</t>
  </si>
  <si>
    <t>OŠ, Vukovarsko-srijemska županija, Osnovna škola ČAKOVCI, Čakovci</t>
  </si>
  <si>
    <t>Osnovna škola ČAKOVCI</t>
  </si>
  <si>
    <t>Šandora Petefija 8</t>
  </si>
  <si>
    <t>OS-CAKOVCI-001@skole.t-com.hr</t>
  </si>
  <si>
    <t>OŠ, Vukovarsko-srijemska županija, Osnovna škola STARI JANKOVCI, Stari Jankovci</t>
  </si>
  <si>
    <t>Stari Jankovci</t>
  </si>
  <si>
    <t>Osnovna škola STARI JANKOVCI</t>
  </si>
  <si>
    <t>Ruđera Boškovića 1</t>
  </si>
  <si>
    <t>OS-STARI-JANKOVCI-001@skole.t-com.hr</t>
  </si>
  <si>
    <t>OŠ, Vukovarsko-srijemska županija, Osnovna škola Slakovci, Slakovci, Slakovci</t>
  </si>
  <si>
    <r>
      <t>Osnovna škola Slakovci</t>
    </r>
    <r>
      <rPr>
        <sz val="10"/>
        <rFont val="Arial"/>
        <family val="2"/>
      </rPr>
      <t>, Slakovci</t>
    </r>
  </si>
  <si>
    <t>Petra Preradovića 129</t>
  </si>
  <si>
    <t>OS-SLAKOVCI-003@skole.t-com.hr</t>
  </si>
  <si>
    <t>OŠ, Vukovarsko-srijemska županija, Osnovna škola Stjepana Cvrkovića, Stari Mikanovci</t>
  </si>
  <si>
    <t>Osnovna škola Stjepana Cvrkovića</t>
  </si>
  <si>
    <t>Vladimira Nazora 18 A</t>
  </si>
  <si>
    <t>OS-STARI-MIKANOVCI-001@skole.t-com.hr</t>
  </si>
  <si>
    <t>OŠ, Vukovarsko-srijemska županija, Osnovna škola Vođinci, Vođinci</t>
  </si>
  <si>
    <t>Osnovna škola Vođinci</t>
  </si>
  <si>
    <t>Slavonska 21</t>
  </si>
  <si>
    <t>OS-VODJINCI-002@skole.t-com.hr</t>
  </si>
  <si>
    <t xml:space="preserve">OŠ, Vukovarsko-srijemska županija, Osnovna škola Korog, Korog, Laslovo-Korog </t>
  </si>
  <si>
    <t xml:space="preserve">Laslovo-Korog </t>
  </si>
  <si>
    <t>Osnovna škola Korog, Korog</t>
  </si>
  <si>
    <t>Korog, Ive Lole Ribara 22</t>
  </si>
  <si>
    <t>os-laslovo-korog-001@skole.t-com.hr</t>
  </si>
  <si>
    <t>OŠ, Vukovarsko-srijemska županija, Osnovna škola MARKUŠICA, Markušica</t>
  </si>
  <si>
    <t>Osnovna škola MARKUŠICA</t>
  </si>
  <si>
    <t>Save Popovića 15</t>
  </si>
  <si>
    <t>OS-MARKUSICA-002@skole.t-com.hr</t>
  </si>
  <si>
    <t>OŠ, Vukovarsko-srijemska županija, Osnovna škola Tordinci, Tordinci</t>
  </si>
  <si>
    <t>Osnovna škola Tordinci</t>
  </si>
  <si>
    <t>os-tordinci@vu.t-com.hr</t>
  </si>
  <si>
    <t>32214</t>
  </si>
  <si>
    <t>OŠ, Vukovarsko-srijemska županija, Osnovna škola TRPINJA, Trpinja</t>
  </si>
  <si>
    <t>Osnovna škola TRPINJA</t>
  </si>
  <si>
    <t>Velika 2</t>
  </si>
  <si>
    <t>OS-TRPINJA-001@skole.t-com.hr</t>
  </si>
  <si>
    <t>OŠ, Vukovarsko-srijemska županija, Osnovna škola BOBOTA, Bobota</t>
  </si>
  <si>
    <t>Osnovna škola BOBOTA</t>
  </si>
  <si>
    <t>Mitrovićeva 8</t>
  </si>
  <si>
    <t>OS-BOBOTA-002@skole.t-com.hr</t>
  </si>
  <si>
    <t>OŠ, Vukovarsko-srijemska županija, Osnovna škola Mare Švel-Gamiršek, Vrbanja</t>
  </si>
  <si>
    <t>Osnovna škola Mare Švel-Gamiršek</t>
  </si>
  <si>
    <t>Matije Gupca 23</t>
  </si>
  <si>
    <t>os-vrbanja-001@skole.hr</t>
  </si>
  <si>
    <t>OŠ, Vukovarsko-srijemska županija, Osnovna škola Josip Kozarac Soljani, Soljani</t>
  </si>
  <si>
    <t>Osnovna škola Josip Kozarac Soljani</t>
  </si>
  <si>
    <t>Tomislavova 5 A</t>
  </si>
  <si>
    <t>OS-SOLJANI-002@skole.t-com.hr</t>
  </si>
  <si>
    <t>OŠ, Vukovarsko-srijemska županija, Osnovna škola Ivana Brlić-Mažuranić Rokovci-Andrijaševci, Rokovci Andrijaševci</t>
  </si>
  <si>
    <r>
      <t xml:space="preserve">Osnovna škola </t>
    </r>
    <r>
      <rPr>
        <sz val="10"/>
        <rFont val="Arial"/>
        <family val="2"/>
      </rPr>
      <t>Ivana Brlić-Mažuranić</t>
    </r>
    <r>
      <rPr>
        <sz val="10"/>
        <rFont val="Arial"/>
        <family val="2"/>
      </rPr>
      <t xml:space="preserve"> Rokovci-Andrijaševci</t>
    </r>
  </si>
  <si>
    <t>Andrijaševci, Školska 1</t>
  </si>
  <si>
    <t>os-rokovci-andrijasevci-001@skole.t-com.hr</t>
  </si>
  <si>
    <t>OŠ, Vukovarsko-srijemska županija, Osnovna škola Mijat Stojanović, Babina Greda</t>
  </si>
  <si>
    <t>Osnovna škola Mijat Stojanović</t>
  </si>
  <si>
    <t>OS-BABINA-GREDA-001@skole.t-com.hr</t>
  </si>
  <si>
    <t>OŠ, Vukovarsko-srijemska županija, Osnovna škola NEGOSLAVCI, Negoslavci</t>
  </si>
  <si>
    <t>Osnovna škola NEGOSLAVCI</t>
  </si>
  <si>
    <t>Petrovačka 2</t>
  </si>
  <si>
    <t>OS-NEGOSLAVCI-001@skole.t-com.hr</t>
  </si>
  <si>
    <t>OŠ, Splitsko-dalmatinska županija, Osnovna škola HVAR, Hvar</t>
  </si>
  <si>
    <t>Osnovna škola HVAR</t>
  </si>
  <si>
    <t>Pučkog ustanka bb</t>
  </si>
  <si>
    <t>OS-HVAR-001@skole.t-com.hr</t>
  </si>
  <si>
    <t>OŠ, Splitsko-dalmatinska županija, Osnovna škola STJEPAN RADIĆ, Imotski</t>
  </si>
  <si>
    <t>Osnovna škola STJEPAN RADIĆ</t>
  </si>
  <si>
    <t>Fra Stjepana Vrljića 13</t>
  </si>
  <si>
    <t>OS-IMOTSKI-001@skole.t-com.hr</t>
  </si>
  <si>
    <t>OŠ, Splitsko-dalmatinska županija, OSNOVNA ŠKOLA o.PETRA PERICE MAKARSKA, Makarska</t>
  </si>
  <si>
    <t>OSNOVNA ŠKOLA o.PETRA PERICE MAKARSKA</t>
  </si>
  <si>
    <t>Zelenka bb</t>
  </si>
  <si>
    <t>OS-MAKARSKA-001@skole.t-com.hr</t>
  </si>
  <si>
    <t>OŠ, Splitsko-dalmatinska županija, Osnovna škola STJEPANA IVIČEVIĆA, Makarska</t>
  </si>
  <si>
    <t>Osnovna škola STJEPANA IVIČEVIĆA</t>
  </si>
  <si>
    <t>Ante Starčevića 14</t>
  </si>
  <si>
    <t>os-makarska-002@skole.t-com.hr</t>
  </si>
  <si>
    <t>OŠ, Splitsko-dalmatinska županija, OSNOVNA ŠKOLA JOSIP PUPAČIĆ, Omiš</t>
  </si>
  <si>
    <t>Trg kralja Tomislava 1</t>
  </si>
  <si>
    <t>OS-OMIS-001@skole.t-com.hr</t>
  </si>
  <si>
    <t>OŠ, Splitsko-dalmatinska županija, OSNOVNA ŠKOLA 1. LISTOPADA 1942., Gata</t>
  </si>
  <si>
    <t>Čišla bb</t>
  </si>
  <si>
    <t>OS-CISLA-002@skole.t-com.hr</t>
  </si>
  <si>
    <t>OŠ, Splitsko-dalmatinska županija, OSNOVNA ŠKOLA GORNJA POLJICA, Donji Dolac</t>
  </si>
  <si>
    <t>Srijane, Nečaj 43</t>
  </si>
  <si>
    <t>OS-SRIJANE-003@skole.t-com.hr</t>
  </si>
  <si>
    <t>OŠ, Splitsko-dalmatinska županija, Osnovna škola Ivana Lovrića, Sinj</t>
  </si>
  <si>
    <t>Osnovna škola Ivana Lovrića</t>
  </si>
  <si>
    <t>Put ferate 1</t>
  </si>
  <si>
    <t>os-sinj-001@skole.t-com.hr</t>
  </si>
  <si>
    <t>OŠ, Splitsko-dalmatinska županija, OSNOVNA ŠKOLA MARKA MARULIĆA, Sinj</t>
  </si>
  <si>
    <t>Vladimira Nazora 4</t>
  </si>
  <si>
    <t>os-sinj-002@skole.t-com.hr</t>
  </si>
  <si>
    <t>OŠ, Splitsko-dalmatinska županija, Osnovna škola Fra Pavla Vučkovića, Sinj</t>
  </si>
  <si>
    <t>Osnovna škola Fra Pavla Vučkovića</t>
  </si>
  <si>
    <t>Alkarsko trkalište bb</t>
  </si>
  <si>
    <t>OS-SINJ-003@skole.t-com.hr</t>
  </si>
  <si>
    <t>OŠ, Splitsko-dalmatinska županija, Osnovna škola Stjepan Radić, Tijarica</t>
  </si>
  <si>
    <r>
      <t>Osnovna škola</t>
    </r>
    <r>
      <rPr>
        <sz val="10"/>
        <rFont val="Arial"/>
        <family val="2"/>
      </rPr>
      <t xml:space="preserve"> Stjepan Radić</t>
    </r>
  </si>
  <si>
    <t>Tijarica bb</t>
  </si>
  <si>
    <t>OS-TIJARICA-004@skole.t-com.hr</t>
  </si>
  <si>
    <t>OŠ, Splitsko-dalmatinska županija, Osnovna škola Majstora Radovana, Trogir</t>
  </si>
  <si>
    <t>Osnovna škola Majstora Radovana</t>
  </si>
  <si>
    <t>Dr. Franje Tuđmana 12</t>
  </si>
  <si>
    <t>os-trogir-001@skole.t-com.hr</t>
  </si>
  <si>
    <t>OŠ, Splitsko-dalmatinska županija, Osnovna škola Petar Berislavić, Trogir</t>
  </si>
  <si>
    <t>Osnovna škola Petar Berislavić</t>
  </si>
  <si>
    <t>Obala Bana Berislavića 16</t>
  </si>
  <si>
    <t>OS-TROGIR-002@skole.t-com.hr</t>
  </si>
  <si>
    <t>OŠ, Splitsko-dalmatinska županija, OSNOVNA ŠKOLA VIS, Vis</t>
  </si>
  <si>
    <t>Viškog boja 10</t>
  </si>
  <si>
    <t>os-vis-001@skole.t-com.hr</t>
  </si>
  <si>
    <t>OŠ, Splitsko-dalmatinska županija, Osnovna škola VRGORAC, Vrgorac</t>
  </si>
  <si>
    <t>Osnovna škola VRGORAC</t>
  </si>
  <si>
    <t>Matice Hrvatske 9</t>
  </si>
  <si>
    <t>os-vrgorac-001@skole.t-com.hr</t>
  </si>
  <si>
    <t>OŠ, Splitsko-dalmatinska županija, Osnovna škola kneza Mislava, Kaštel Sućurac</t>
  </si>
  <si>
    <t>Osnovna škola kneza Mislava</t>
  </si>
  <si>
    <t>Braće Radić 6</t>
  </si>
  <si>
    <t>OS-KASTEL-SUCURAC-001@skole.t-com.hr</t>
  </si>
  <si>
    <t>OŠ, Splitsko-dalmatinska županija, OSNOVNA ŠKOLA KNEZA TRPIMIRA, Kaštel Gomilica</t>
  </si>
  <si>
    <t>OSNOVNA ŠKOLA KNEZA TRPIMIRA</t>
  </si>
  <si>
    <t>Ulica sedam Kaštela bb</t>
  </si>
  <si>
    <t>OS-KASTEL-GOMILICA-002@skole.t-com.hr</t>
  </si>
  <si>
    <t>OŠ, Splitsko-dalmatinska županija, Osnovna škola OSTROG, Kaštel Lukšić</t>
  </si>
  <si>
    <t>Osnovna škola OSTROG</t>
  </si>
  <si>
    <t>Put Svetog Lovre bb</t>
  </si>
  <si>
    <t>OS-KASTEL-LUKSIC-003@skole.t-com.hr</t>
  </si>
  <si>
    <t>OŠ, Splitsko-dalmatinska županija, OSNOVNA ŠKOLA BIJAĆI, Kaštel Stari</t>
  </si>
  <si>
    <t>Kaštel Novi, Polinovac 8</t>
  </si>
  <si>
    <t>OS-KASTEL-NOVI-004@skole.t-com.hr</t>
  </si>
  <si>
    <t>OŠ, Splitsko-dalmatinska županija, Osnovna škola prof. Filipa Lukasa, Kaštel Stari</t>
  </si>
  <si>
    <t>Osnovna škola prof. Filipa Lukasa</t>
  </si>
  <si>
    <t>Put Banovine bb</t>
  </si>
  <si>
    <t>OS-KASTEL-STARI-005@skole.t-com.hr</t>
  </si>
  <si>
    <t>OŠ, Splitsko-dalmatinska županija, OSNOVNA ŠKOLA DON LOVRE KATIĆA, Solin</t>
  </si>
  <si>
    <t>Put Majdana 3</t>
  </si>
  <si>
    <t>OS-SOLIN-001@skole.t-com.hr</t>
  </si>
  <si>
    <t>OŠ, Splitsko-dalmatinska županija, OSNOVNA ŠKOLA VJEKOSLAVA PARAĆA, Solin</t>
  </si>
  <si>
    <t>Dudini 17</t>
  </si>
  <si>
    <t>OS-SOLIN-002@skole.t-com.hr</t>
  </si>
  <si>
    <t>OŠ, Splitsko-dalmatinska županija, OSNOVNA ŠKOLA KRALJICE JELENE, Solin</t>
  </si>
  <si>
    <t>Put Mira bb</t>
  </si>
  <si>
    <t>ured@os-kraljicejelene-solin.skole.hr</t>
  </si>
  <si>
    <t>21210</t>
  </si>
  <si>
    <t>OŠ, Splitsko-dalmatinska županija, OSNOVNA ŠKOLA MARJAN, Split</t>
  </si>
  <si>
    <t>Gajeva 1</t>
  </si>
  <si>
    <t>os-split-001@skole.t-com.hr</t>
  </si>
  <si>
    <t>OŠ, Splitsko-dalmatinska županija, Osnovna škola DOBRI, Split</t>
  </si>
  <si>
    <t>Osnovna škola DOBRI</t>
  </si>
  <si>
    <t>Kliška 25</t>
  </si>
  <si>
    <t>OS-SPLIT-002@skole.t-com.hr</t>
  </si>
  <si>
    <t>OŠ, Splitsko-dalmatinska županija, Osnovna škola ˝Bol˝, Split</t>
  </si>
  <si>
    <t>Osnovna škola ˝Bol˝</t>
  </si>
  <si>
    <t>Hrvatskih iseljenika 10</t>
  </si>
  <si>
    <t>OS-SPLIT-003@skole.t-com.hr</t>
  </si>
  <si>
    <t>OŠ, Splitsko-dalmatinska županija, Osnovna škola SKALICE, Split</t>
  </si>
  <si>
    <t>Osnovna škola SKALICE</t>
  </si>
  <si>
    <t>Put Skalica 18</t>
  </si>
  <si>
    <t>OS-SPLIT-004@skole.t-com.hr</t>
  </si>
  <si>
    <t>OŠ, Splitsko-dalmatinska županija, OSNOVNA ŠKOLA MANUŠ-SPLIT, Split</t>
  </si>
  <si>
    <r>
      <t>OSNOVNA ŠKOLA MANUŠ</t>
    </r>
    <r>
      <rPr>
        <sz val="10"/>
        <rFont val="Arial"/>
        <family val="2"/>
      </rPr>
      <t>-SPLIT</t>
    </r>
  </si>
  <si>
    <t>Vukovarska 11</t>
  </si>
  <si>
    <t>OS-SPLIT-005@skole.t-com.hr</t>
  </si>
  <si>
    <t>OŠ, Splitsko-dalmatinska županija, Osnovna škola Spinut, Split</t>
  </si>
  <si>
    <t>Osnovna škola Spinut</t>
  </si>
  <si>
    <t>Teslina 12</t>
  </si>
  <si>
    <t>OS-SPLIT-006@skole.t-com.hr</t>
  </si>
  <si>
    <t>OŠ, Splitsko-dalmatinska županija, Osnovna škola Pojišan, Split</t>
  </si>
  <si>
    <t>Osnovna škola Pojišan</t>
  </si>
  <si>
    <t>Viška 12</t>
  </si>
  <si>
    <t>OS-SPLIT-007@skole.t-com.hr</t>
  </si>
  <si>
    <t>OŠ, Splitsko-dalmatinska županija, OSNOVNA ŠKOLA LUČAC, Split</t>
  </si>
  <si>
    <t>Omiška 27</t>
  </si>
  <si>
    <t>OS-SPLIT-008@skole.t-com.hr</t>
  </si>
  <si>
    <t>OŠ, Splitsko-dalmatinska županija, Osnovna škola Brda, Split</t>
  </si>
  <si>
    <t>Osnovna škola Brda</t>
  </si>
  <si>
    <t>Put Brda 2</t>
  </si>
  <si>
    <t>OS-SPLIT-009@skole.t-com.hr</t>
  </si>
  <si>
    <t>OŠ, Splitsko-dalmatinska županija, OSNOVNA ŠKOLA MEJE, Split</t>
  </si>
  <si>
    <t>Gunjačina 1</t>
  </si>
  <si>
    <t>OS-SPLIT-010@skole.t-com.hr</t>
  </si>
  <si>
    <t>OŠ, Splitsko-dalmatinska županija, Osnovna škola Trstenik, Split</t>
  </si>
  <si>
    <t>Osnovna škola Trstenik</t>
  </si>
  <si>
    <t>Dinka Šimunovića 22</t>
  </si>
  <si>
    <t>OS-SPLIT-011@skole.t-com.hr</t>
  </si>
  <si>
    <t>OŠ, Splitsko-dalmatinska županija, Osnovna škola BLATINE-ŠKRAPE, Split</t>
  </si>
  <si>
    <t>Osnovna škola BLATINE-ŠKRAPE</t>
  </si>
  <si>
    <t>Na Križice 2</t>
  </si>
  <si>
    <t>OS-SPLIT-012@skole.t-com.hr</t>
  </si>
  <si>
    <t>OŠ, Splitsko-dalmatinska županija, OSNOVNA ŠKOLA PLOKITE, Split</t>
  </si>
  <si>
    <t>Slavonska 13</t>
  </si>
  <si>
    <t>OS-SPLIT-013@skole.t-com.hr</t>
  </si>
  <si>
    <t>OŠ, Splitsko-dalmatinska županija, Osnovna škola Kman-Kocunar, Split</t>
  </si>
  <si>
    <t>Osnovna škola Kman-Kocunar</t>
  </si>
  <si>
    <t>Benkovačka 10</t>
  </si>
  <si>
    <t>OS-SPLIT-014@skole.t-com.hr</t>
  </si>
  <si>
    <t>OŠ, Splitsko-dalmatinska županija, OSNOVNA ŠKOLA SPLIT 3, Split</t>
  </si>
  <si>
    <t>Bruna Bušića 6</t>
  </si>
  <si>
    <t>OS-SPLIT-015@skole.t-com.hr</t>
  </si>
  <si>
    <t>OŠ, Splitsko-dalmatinska županija, OSNOVNA ŠKOLA RAVNE NJIVE, Split</t>
  </si>
  <si>
    <t>Sarajevska 30</t>
  </si>
  <si>
    <t>OS-SPLIT-016@skole.t-com.hr</t>
  </si>
  <si>
    <t>OŠ, Splitsko-dalmatinska županija, OSNOVNA ŠKOLA SUĆIDAR, Split</t>
  </si>
  <si>
    <t>Perivoj Ane Roje 1</t>
  </si>
  <si>
    <t>OS-SPLIT-017@skole.t-com.hr</t>
  </si>
  <si>
    <t>OŠ, Splitsko-dalmatinska županija, Osnovna škola Mertojak, Split</t>
  </si>
  <si>
    <t>Osnovna škola Mertojak</t>
  </si>
  <si>
    <t>Doverska 44</t>
  </si>
  <si>
    <t>OS-SPLIT-018@skole.t-com.hr</t>
  </si>
  <si>
    <t>OŠ, Splitsko-dalmatinska županija, Osnovna škola Gripe, Split</t>
  </si>
  <si>
    <t>Osnovna škola Gripe</t>
  </si>
  <si>
    <t>Stepinčeva 12</t>
  </si>
  <si>
    <t>OS-SPLIT-019@skole.t-com.hr</t>
  </si>
  <si>
    <t>OŠ, Splitsko-dalmatinska županija, OSNOVNA ŠKOLA MEJAŠI, Split</t>
  </si>
  <si>
    <t>Mejaši bb</t>
  </si>
  <si>
    <t>OS-SPLIT-020@skole.t-com.hr</t>
  </si>
  <si>
    <t>OŠ, Splitsko-dalmatinska županija, OSNOVNA ŠKOLA PUJANKI, Split</t>
  </si>
  <si>
    <t>Tijardovićeva 30</t>
  </si>
  <si>
    <t>OS-SPLIT-021@skole.t-com.hr</t>
  </si>
  <si>
    <t>OŠ, Splitsko-dalmatinska županija, Osnovna škola ŽRNOVNICA, Žrnovnica</t>
  </si>
  <si>
    <t>Osnovna škola ŽRNOVNICA</t>
  </si>
  <si>
    <t>Hrvatskih velikana 41</t>
  </si>
  <si>
    <t>os-zrnovnica-022@skole.t-com.hr</t>
  </si>
  <si>
    <t>OŠ, Splitsko-dalmatinska županija, OSNOVNA ŠKOLA SRINJINE, Srinjine</t>
  </si>
  <si>
    <t>Put Bilaja 1</t>
  </si>
  <si>
    <t>OS-SRINJINE-023@skole.t-com.hr</t>
  </si>
  <si>
    <t>OŠ, Splitsko-dalmatinska županija, OSNOVNA ŠKOLA VISOKA, Split</t>
  </si>
  <si>
    <t>Vrh Visoke 32</t>
  </si>
  <si>
    <t>os-split-024@skole.t-com.hr</t>
  </si>
  <si>
    <t>OŠ, Splitsko-dalmatinska županija, OSNOVNA ŠKOLA STOBREČ, Stobreč</t>
  </si>
  <si>
    <t>Ivankova 13</t>
  </si>
  <si>
    <t>OS-STOBREC-027@skole.t-com.hr</t>
  </si>
  <si>
    <t>OŠ, Splitsko-dalmatinska županija, OSNOVNA ŠKOLA KAMEN-ŠINE, Split</t>
  </si>
  <si>
    <t>Gospe od Karmela 1</t>
  </si>
  <si>
    <t>os-split-028@skole.t-com.hr</t>
  </si>
  <si>
    <t>OŠ, Splitsko-dalmatinska županija, OSNOVNA ŠKOLA SLATINE, Slatine</t>
  </si>
  <si>
    <t>Put Lovreta 1</t>
  </si>
  <si>
    <t>OS-SLATINE-029@skole.t-com.hr</t>
  </si>
  <si>
    <t>OŠ, Splitsko-dalmatinska županija, OSNOVNA ŠKOLA LIBAR, Split</t>
  </si>
  <si>
    <t>Žnjanska 10</t>
  </si>
  <si>
    <t>libar.osskola@gmail.com</t>
  </si>
  <si>
    <t>OŠ, Splitsko-dalmatinska županija, Centar za odgoj i obrazovanje JURAJ BONAČI, Split</t>
  </si>
  <si>
    <t>Centar za odgoj i obrazovanje JURAJ BONAČI</t>
  </si>
  <si>
    <t>Brune Bušića 30</t>
  </si>
  <si>
    <t>17-126-535</t>
  </si>
  <si>
    <t>centar-juraj-bonaci@st.t-com.hr</t>
  </si>
  <si>
    <t>OŠ, Splitsko-dalmatinska županija, Centar za odgoj i obrazovanje SLAVA RAŠKAJ, Split</t>
  </si>
  <si>
    <t>Centar za odgoj i obrazovanje SLAVA RAŠKAJ</t>
  </si>
  <si>
    <t>Radnička 2</t>
  </si>
  <si>
    <t>17-126-536</t>
  </si>
  <si>
    <t>slava.raskaj@st.t-com.hr</t>
  </si>
  <si>
    <t>OŠ, Splitsko-dalmatinska županija, Osnovna škola Kralja Zvonimira, Seget Donji</t>
  </si>
  <si>
    <t>Seget Donji</t>
  </si>
  <si>
    <t>Osnovna škola Kralja Zvonimira</t>
  </si>
  <si>
    <t>Školski prilaz 8</t>
  </si>
  <si>
    <t>OS-SEGET-DONJI-001@skole.t-com.hr</t>
  </si>
  <si>
    <t>21218</t>
  </si>
  <si>
    <t>OŠ, Splitsko-dalmatinska županija, OSNOVNA ŠKOLA STROŽANAC, Podstrana</t>
  </si>
  <si>
    <t>Blato 1</t>
  </si>
  <si>
    <t>OS-PODSTRANA-001@skole.t-com.hr</t>
  </si>
  <si>
    <t>OŠ, Splitsko-dalmatinska županija, Osnovna škola BOL, Bol</t>
  </si>
  <si>
    <t>Osnovna škola BOL</t>
  </si>
  <si>
    <t>Rudina 1</t>
  </si>
  <si>
    <t>os-bol-001@skole.t-com.hr</t>
  </si>
  <si>
    <t>OŠ, Splitsko-dalmatinska županija, Osnovna škola PUČIŠĆA, Pučišća</t>
  </si>
  <si>
    <t>Osnovna škola PUČIŠĆA</t>
  </si>
  <si>
    <t>Pućišća bb</t>
  </si>
  <si>
    <t>OS-PUCISCA-001@skole.t-com.hr</t>
  </si>
  <si>
    <t>21412</t>
  </si>
  <si>
    <t>OŠ, Splitsko-dalmatinska županija, Osnovna škola Vladimira Nazora, Postira</t>
  </si>
  <si>
    <t>Podježice  bb</t>
  </si>
  <si>
    <t>OS-POSTIRA-001@skole.t-com.hr</t>
  </si>
  <si>
    <t>OŠ, Splitsko-dalmatinska županija, Osnovna škola SELCA, Selca</t>
  </si>
  <si>
    <t>Osnovna škola SELCA</t>
  </si>
  <si>
    <t>Šetalište Rajka Štambuka 2</t>
  </si>
  <si>
    <t>OS-SELCA-001@skole.t-com.hr</t>
  </si>
  <si>
    <t>OŠ, Splitsko-dalmatinska županija, Osnovna škola Kneza Branimira, Donji Muć</t>
  </si>
  <si>
    <t>Osnovna škola Kneza Branimira</t>
  </si>
  <si>
    <t>Donji Muć  bb</t>
  </si>
  <si>
    <t>os-donji-muc-001@skole.t-com.hr</t>
  </si>
  <si>
    <t>OŠ, Splitsko-dalmatinska županija, Osnovna škola Neorić-Sutina, Neorić</t>
  </si>
  <si>
    <t>Osnovna škola Neorić-Sutina</t>
  </si>
  <si>
    <t>Neorić bb</t>
  </si>
  <si>
    <t>OS-NEORIC-002@skole.t-com.hr</t>
  </si>
  <si>
    <t>OŠ, Splitsko-dalmatinska županija, Osnovna škola BRAĆE RADIĆA, Donji Muć</t>
  </si>
  <si>
    <t>Osnovna škola BRAĆE RADIĆA</t>
  </si>
  <si>
    <t>Bračević, Vrba bb</t>
  </si>
  <si>
    <t>os-vrba-003@skole.t-com.hr</t>
  </si>
  <si>
    <t>OŠ, Splitsko-dalmatinska županija, OSNOVNA ŠKOLA JESENICE DUGI RAT, Dugi Rat</t>
  </si>
  <si>
    <t>Đački put 10</t>
  </si>
  <si>
    <t>OS-DUGI-RAT-001@skole.t-com.hr</t>
  </si>
  <si>
    <t>OŠ, Splitsko-dalmatinska županija, OSNOVNA ŠKOLA GROHOTE, Grohote</t>
  </si>
  <si>
    <t>Podkuća  28</t>
  </si>
  <si>
    <t>OS-GROHOTE-SOLTA-001@skole.t-com.hr</t>
  </si>
  <si>
    <t>21430</t>
  </si>
  <si>
    <t>OŠ, Splitsko-dalmatinska županija, OSNOVNA ŠKOLA DINKA ŠIMUNOVIĆA, Hrvace</t>
  </si>
  <si>
    <t>Hrvace bb</t>
  </si>
  <si>
    <t>OS-HRVACE-001@skole.t-com.hr</t>
  </si>
  <si>
    <t>OŠ, Splitsko-dalmatinska županija, Osnovna škola TIN UJEVIĆ, Krivodol</t>
  </si>
  <si>
    <t>Osnovna škola TIN UJEVIĆ</t>
  </si>
  <si>
    <t>Krivodol bb</t>
  </si>
  <si>
    <t>OS-KRIVODOL-001@skole.t-com.hr</t>
  </si>
  <si>
    <t>OŠ, Splitsko-dalmatinska županija, Osnovna škola I.G. Kovačića, Cista Velika</t>
  </si>
  <si>
    <t>Osnovna škola I.G. Kovačića</t>
  </si>
  <si>
    <t>Cista Velika bb</t>
  </si>
  <si>
    <t>os-cista-velika-001@skole.t-com.hr</t>
  </si>
  <si>
    <t>OŠ, Splitsko-dalmatinska županija, Osnovna škola Aržano, Aržano</t>
  </si>
  <si>
    <t>Osnovna škola Aržano</t>
  </si>
  <si>
    <t>Aržano bb</t>
  </si>
  <si>
    <t>os-arzano-002@skole.t-com.hr</t>
  </si>
  <si>
    <t>OŠ, Splitsko-dalmatinska županija, OSNOVNA ŠKOLA SILVIJA STRAHIMIRA KRANJČEVIĆA LOVREĆ, Lovreć</t>
  </si>
  <si>
    <t>Lovreć bb</t>
  </si>
  <si>
    <t>os-lovrec-001@skole.t-com.hr</t>
  </si>
  <si>
    <t>OŠ, Splitsko-dalmatinska županija, Osnovna škola STUDENCI, Studenci</t>
  </si>
  <si>
    <t>Osnovna škola STUDENCI</t>
  </si>
  <si>
    <t>Studenci bb</t>
  </si>
  <si>
    <t>os-studenci-002@skole.t-com.hr</t>
  </si>
  <si>
    <t>OŠ, Splitsko-dalmatinska županija, OSNOVNA ŠKOLA IVAN LEKO, Donji Proložac</t>
  </si>
  <si>
    <t>Donji Proložac bb</t>
  </si>
  <si>
    <t>os-prolozac-001@skole.t-com.hr</t>
  </si>
  <si>
    <t>OŠ, Splitsko-dalmatinska županija, OSNOVNA ŠKOLA RUNOVIĆ, Runović</t>
  </si>
  <si>
    <t>Runović bb</t>
  </si>
  <si>
    <t>OS-RUNOVIC-002@skole.t-com.hr</t>
  </si>
  <si>
    <t>OŠ, Splitsko-dalmatinska županija, Osnovna škola JELSA, Jelsa</t>
  </si>
  <si>
    <t>Osnovna škola JELSA</t>
  </si>
  <si>
    <t>Pelinje bb</t>
  </si>
  <si>
    <t>os-jelsa-001@skole.t-com.hr</t>
  </si>
  <si>
    <t>OŠ, Splitsko-dalmatinska županija, Osnovna škola ANTE ANĐELINOVIĆ, Sućuraj</t>
  </si>
  <si>
    <t>Osnovna škola ANTE ANĐELINOVIĆ</t>
  </si>
  <si>
    <t>Sućuraj bb</t>
  </si>
  <si>
    <t>OS-SUCURAJ-001@skole.t-com.hr</t>
  </si>
  <si>
    <t>OŠ, Splitsko-dalmatinska županija, Osnovna škola Primorski Dolac, Primorski Dolac</t>
  </si>
  <si>
    <t>Osnovna škola Primorski Dolac</t>
  </si>
  <si>
    <t>Primorski Dolac bb</t>
  </si>
  <si>
    <t>os-primorski-dolac-003@skole.t-com.hr</t>
  </si>
  <si>
    <t>OŠ, Splitsko-dalmatinska županija, Osnovna škola don Mihovila Pavlinovića, Podgora</t>
  </si>
  <si>
    <t>Osnovna škola don Mihovila Pavlinovića</t>
  </si>
  <si>
    <t>Prilaz Vida Mihotića 1</t>
  </si>
  <si>
    <t>OS-PODGORA-001@skole.t-com.hr</t>
  </si>
  <si>
    <t>OŠ, Splitsko-dalmatinska županija, Osnovna škola GRADAC, Gradac</t>
  </si>
  <si>
    <t>Osnovna škola GRADAC</t>
  </si>
  <si>
    <t>Biokovska 91</t>
  </si>
  <si>
    <t>OS-GRADAC-001@skole.t-com.hr</t>
  </si>
  <si>
    <t>OŠ, Splitsko-dalmatinska županija, Osnovna škola dr. Franje Tuđmana Brela, Brela</t>
  </si>
  <si>
    <r>
      <t xml:space="preserve">Osnovna škola </t>
    </r>
    <r>
      <rPr>
        <sz val="10"/>
        <rFont val="Arial"/>
        <family val="2"/>
      </rPr>
      <t>d</t>
    </r>
    <r>
      <rPr>
        <sz val="10"/>
        <rFont val="Arial"/>
        <family val="2"/>
      </rPr>
      <t>r. Franje Tuđmana Brela</t>
    </r>
  </si>
  <si>
    <t>Svetog Jurja 1</t>
  </si>
  <si>
    <t>os-brela-001@skole.t-com.hr</t>
  </si>
  <si>
    <t>OŠ, Splitsko-dalmatinska županija, OSNOVNA ŠKOLA BARIŠE GRANIĆA MEŠTRA, Baška Voda</t>
  </si>
  <si>
    <t>Podspiline 2</t>
  </si>
  <si>
    <t>os-baska-voda-001@skole.t-com.hr</t>
  </si>
  <si>
    <t>OŠ, Splitsko-dalmatinska županija, OSNOVNA ŠKOLA IVAN DUKNOVIĆ, Marina</t>
  </si>
  <si>
    <t>Don Frane Macanovića 1</t>
  </si>
  <si>
    <t>os-marina-001@skole.t-com.hr</t>
  </si>
  <si>
    <t>OŠ, Splitsko-dalmatinska županija, Osnovna škola KAMEŠNICA, Otok (Dalmacija)</t>
  </si>
  <si>
    <t>Osnovna škola KAMEŠNICA</t>
  </si>
  <si>
    <t>Hrvatskih branitelja 26</t>
  </si>
  <si>
    <t>OS-OTOK-002@skole.t-com.hr</t>
  </si>
  <si>
    <t>OŠ, Splitsko-dalmatinska županija, OSNOVNA ŠKOLA IVANA MAŽURANIĆA, Obrovac Sinjski</t>
  </si>
  <si>
    <t>Han bb</t>
  </si>
  <si>
    <t>OS-OBROVAC-SINJSKI-002@skole.t-com.hr</t>
  </si>
  <si>
    <t>OŠ, Splitsko-dalmatinska županija, Osnovna škola Ante Starčevića Dicmo, Dicmo</t>
  </si>
  <si>
    <t>Osnovna škola Ante Starčevića Dicmo</t>
  </si>
  <si>
    <t>Kraj bb</t>
  </si>
  <si>
    <t>OS-DICMO-001@skole.t-com.hr</t>
  </si>
  <si>
    <t>OŠ, Splitsko-dalmatinska županija, Osnovna škola Petra Kružića Klis, Klis</t>
  </si>
  <si>
    <t>Osnovna škola Petra Kružića Klis</t>
  </si>
  <si>
    <t>Megdan bb</t>
  </si>
  <si>
    <t>OS-KLIS-001@skole.t-com.hr</t>
  </si>
  <si>
    <t>OŠ, Splitsko-dalmatinska županija, Osnovna škola DUGOPOLJE, Dugopolje</t>
  </si>
  <si>
    <t>Osnovna škola DUGOPOLJE</t>
  </si>
  <si>
    <t>Stepinčeva 4</t>
  </si>
  <si>
    <t>OS-DUGOPOLJE-002@skole.t-com.hr</t>
  </si>
  <si>
    <t>OŠ, Splitsko-dalmatinska županija, Osnovna škola Supetar, Supetar</t>
  </si>
  <si>
    <t>Osnovna škola Supetar</t>
  </si>
  <si>
    <t>Porat 25</t>
  </si>
  <si>
    <t>OS-SUPETAR-001@skole.t-com.hr</t>
  </si>
  <si>
    <t>OŠ, Splitsko-dalmatinska županija, Osnovna škola MILNA, Milna</t>
  </si>
  <si>
    <t>Osnovna škola MILNA</t>
  </si>
  <si>
    <t>Žalo bb</t>
  </si>
  <si>
    <t>os-milna-001@skole.t-com.hr</t>
  </si>
  <si>
    <t>OŠ, Splitsko-dalmatinska županija, Osnovna škola PETRA HEKTOROVIĆA Stari Grad, Stari Grad</t>
  </si>
  <si>
    <t>Osnovna škola PETRA HEKTOROVIĆA Stari Grad</t>
  </si>
  <si>
    <t>Obala Zrinskih i Frankopana bb</t>
  </si>
  <si>
    <t>os-stari-grad-001@skole.t-com.hr</t>
  </si>
  <si>
    <t>OŠ, Splitsko-dalmatinska županija, OSNOVNA ŠKOLA DR. FRA KARLO BALIĆ, Šestanovac</t>
  </si>
  <si>
    <t>Šestanovac bb</t>
  </si>
  <si>
    <t>OS-SESTANOVAC-001@skole.t-com.hr</t>
  </si>
  <si>
    <t>OŠ, Splitsko-dalmatinska županija, Osnovna škola Trilj, Trilj</t>
  </si>
  <si>
    <t>Osnovna škola Trilj</t>
  </si>
  <si>
    <t>Poljičke republike 18</t>
  </si>
  <si>
    <t>OS-TRILJ-001@skole.t-com.hr</t>
  </si>
  <si>
    <t>OŠ, Splitsko-dalmatinska županija, OSNOVNA ŠKOLA MILANA BEGOVIĆA, Vrlika</t>
  </si>
  <si>
    <t>Trg domovinske zahvalnosti bb</t>
  </si>
  <si>
    <t>os-vrlika-001@skole.t-com.hr</t>
  </si>
  <si>
    <t>OŠ, Splitsko-dalmatinska županija, Osnovna škola Komiža, Komiža</t>
  </si>
  <si>
    <t>Osnovna škola Komiža</t>
  </si>
  <si>
    <t>os-komiza-001@skole.t-com.hr</t>
  </si>
  <si>
    <t>OŠ, Splitsko-dalmatinska županija, Osnovna škola Zagvozd, Zagvozd</t>
  </si>
  <si>
    <t>Osnovna škola Zagvozd</t>
  </si>
  <si>
    <t>Trg zabiokovskih junaka domovinskog rata 4</t>
  </si>
  <si>
    <t>OS-ZAGVOZD-001@skole.t-com.hr</t>
  </si>
  <si>
    <t>OŠ, Splitsko-dalmatinska županija, OSNOVNA ŠKOLA ZMIJAVCI, Zmijavci</t>
  </si>
  <si>
    <t>Zmijavci bb</t>
  </si>
  <si>
    <t>OS-ZMIJAVCI-001@skole.t-com.hr</t>
  </si>
  <si>
    <t>OŠ, Splitsko-dalmatinska županija, Osnovna škola Tučepi, Tučepi</t>
  </si>
  <si>
    <t>Osnovna škola Tučepi</t>
  </si>
  <si>
    <t>os-tucepi-003@skole.t-com.hr</t>
  </si>
  <si>
    <t>OŠ, Istarska županija, Osnovna škola - Scuola elementare Mate Balote Buje - Buie, Buje</t>
  </si>
  <si>
    <t>Buje</t>
  </si>
  <si>
    <t>Osnovna škola - Scuola elementare Mate Balote Buje - Buie</t>
  </si>
  <si>
    <t>Školski Brijeg 2</t>
  </si>
  <si>
    <t>OS-BUJE-001@skole.t-com.hr</t>
  </si>
  <si>
    <t>OŠ, Istarska županija, Talijanska osnovna škola, Scuola elementare italiana, Buje</t>
  </si>
  <si>
    <t>Talijanska osnovna škola, Scuola elementare italiana</t>
  </si>
  <si>
    <t>Školski Brijeg 3</t>
  </si>
  <si>
    <t>OS-BUJE-002@skole.t-com.hr</t>
  </si>
  <si>
    <t>OŠ, Istarska županija, Osnovna škola "VAZMOSLAV GRŽALJA", Buzet</t>
  </si>
  <si>
    <t>Osnovna škola "VAZMOSLAV GRŽALJA"</t>
  </si>
  <si>
    <t>II. Istarske Brigade 16</t>
  </si>
  <si>
    <t>OS-BUZET-001@skole.t-com.hr</t>
  </si>
  <si>
    <t>OŠ, Istarska županija, Osnovna škola Matije Vlačića, Labin</t>
  </si>
  <si>
    <t>Osnovna škola Matije Vlačića</t>
  </si>
  <si>
    <t>Zelenice 4</t>
  </si>
  <si>
    <t>OS-LABIN-001@skole.t-com.hr</t>
  </si>
  <si>
    <t>OŠ, Istarska županija, Osnovna škola Ivo Lola Ribar Labin, Labin</t>
  </si>
  <si>
    <r>
      <t xml:space="preserve">Osnovna škola </t>
    </r>
    <r>
      <rPr>
        <sz val="10"/>
        <rFont val="Arial"/>
        <family val="2"/>
      </rPr>
      <t>Ivo Lola Ribar</t>
    </r>
    <r>
      <rPr>
        <sz val="10"/>
        <rFont val="Arial"/>
        <family val="2"/>
      </rPr>
      <t xml:space="preserve"> Labin</t>
    </r>
  </si>
  <si>
    <t>Rudarska 9</t>
  </si>
  <si>
    <t>OS-LABIN-002@skole.t-com.hr</t>
  </si>
  <si>
    <t>OŠ, Istarska županija, Centar Liče Faraguna, Labin</t>
  </si>
  <si>
    <t>Centar Liče Faraguna</t>
  </si>
  <si>
    <t>Šćiri 3</t>
  </si>
  <si>
    <t>OS-LABIN-003@skole.t-com.hr</t>
  </si>
  <si>
    <t>OŠ, Istarska županija, OSNOVNA ŠKOLA VLADIMIRA NAZORA PAZIN, Pazin</t>
  </si>
  <si>
    <t>Šetalište pazinske gimnazije 9</t>
  </si>
  <si>
    <t>OS-PAZIN-001@skole.t-com.hr</t>
  </si>
  <si>
    <t>OŠ, Istarska županija, OSNOVNA ŠKOLA POREČ, Poreč</t>
  </si>
  <si>
    <t>Karla Huguesa 7</t>
  </si>
  <si>
    <t>OS-POREC-001@skole.t-com.hr</t>
  </si>
  <si>
    <t>OŠ, Istarska županija, Osnovna škola Tar - Vabriga - Scuola elementare Torre - Abrega, Tar</t>
  </si>
  <si>
    <t>Osnovna škola Tar - Vabriga - Scuola elementare Torre - Abrega</t>
  </si>
  <si>
    <t>Istarska 21</t>
  </si>
  <si>
    <t>OS-TAR-002@skole.t-com.hr</t>
  </si>
  <si>
    <t>OŠ, Istarska županija, Talijanska osnovna škola - Scuola elementare italiana Bernardo Parentin Poreč - Parenzo, Poreč</t>
  </si>
  <si>
    <t>Talijanska osnovna škola - Scuola elementare italiana Bernardo Parentin Poreč - Parenzo</t>
  </si>
  <si>
    <t>Matka Laginje 6</t>
  </si>
  <si>
    <t>OS-POREC-004@skole.t-com.hr</t>
  </si>
  <si>
    <t>OŠ, Istarska županija, OSNOVNA ŠKOLA ŠIJANA PULA, Pula</t>
  </si>
  <si>
    <t>43. istarske divizije 5</t>
  </si>
  <si>
    <t>OS-PULA-001@skole.t-com.hr</t>
  </si>
  <si>
    <t>OŠ, Istarska županija, Osnovna škola Stoja, Pula</t>
  </si>
  <si>
    <t>Osnovna škola Stoja</t>
  </si>
  <si>
    <t>Brijunska 5</t>
  </si>
  <si>
    <t>OS-PULA-002@skole.t-com.hr</t>
  </si>
  <si>
    <t>OŠ, Istarska županija, Osnovna škola Centar, Pula</t>
  </si>
  <si>
    <t>Osnovna škola Centar</t>
  </si>
  <si>
    <t>Danteov trg 2</t>
  </si>
  <si>
    <t>OS-PULA-003@skole.t-com.hr</t>
  </si>
  <si>
    <t>OŠ, Istarska županija, Osnovna škola Giuseppina Martinuzzi, Pula</t>
  </si>
  <si>
    <t>Osnovna škola Giuseppina Martinuzzi</t>
  </si>
  <si>
    <t>Santoriova 1</t>
  </si>
  <si>
    <t>OS-PULA-004@skole.t-com.hr</t>
  </si>
  <si>
    <t>OŠ, Istarska županija, OSNOVNA ŠKOLA TONE PERUŠKA PULA, Pula</t>
  </si>
  <si>
    <t>Poljana Svetog Martina 6</t>
  </si>
  <si>
    <t>OS-PULA-005@skole.t-com.hr</t>
  </si>
  <si>
    <t>OŠ, Istarska županija, OSNOVNA ŠKOLA KAŠTANJER PULA, Pula</t>
  </si>
  <si>
    <t>Rimske centurijacije 29</t>
  </si>
  <si>
    <t>os-pula-006@skole.t-com.hr</t>
  </si>
  <si>
    <t>OŠ, Istarska županija, OSNOVNA ŠKOLA VIDIKOVAC, Pula</t>
  </si>
  <si>
    <t>OSNOVNA ŠKOLA VIDIKOVAC</t>
  </si>
  <si>
    <t>Vladimira Nazora 49</t>
  </si>
  <si>
    <t>OS-PULA-007@skole.t-com.hr</t>
  </si>
  <si>
    <t>OŠ, Istarska županija, Osnovna škola Monte Zaro, Pula</t>
  </si>
  <si>
    <t>Osnovna škola Monte Zaro</t>
  </si>
  <si>
    <t>Uspon Ruđera Boškovića 24</t>
  </si>
  <si>
    <t>OS-PULA-008@skole.t-com.hr</t>
  </si>
  <si>
    <t>OŠ, Istarska županija, OSNOVNA ŠKOLA VERUDA PULA, Pula</t>
  </si>
  <si>
    <t>Banovčeva 27</t>
  </si>
  <si>
    <t>OS-PULA-009@skole.t-com.hr</t>
  </si>
  <si>
    <t>OŠ, Istarska županija, Osnovna škola Veli Vrh Pula, Pula</t>
  </si>
  <si>
    <t>Osnovna škola Veli Vrh Pula</t>
  </si>
  <si>
    <t>Josipa Zahtile 1</t>
  </si>
  <si>
    <t>OS-PULA-010@skole.t-com.hr</t>
  </si>
  <si>
    <t>OŠ, Istarska županija, Škola za odgoj i obrazovanje - Pula, Pula</t>
  </si>
  <si>
    <t>Škola za odgoj i obrazovanje - Pula</t>
  </si>
  <si>
    <t>Rovinjska 6</t>
  </si>
  <si>
    <t>skoo@inet.hr</t>
  </si>
  <si>
    <t>OŠ, Istarska županija, PRVA PRIVATNA OSNOVNA ŠKOLA JURAJ DOBRILA s pravom javnosti, Pula</t>
  </si>
  <si>
    <t>PRVA PRIVATNA OSNOVNA ŠKOLA JURAJ DOBRILA s pravom javnosti</t>
  </si>
  <si>
    <t>Ruže Petrović 15</t>
  </si>
  <si>
    <t>OS-PULA-014@skole.t-com.hr</t>
  </si>
  <si>
    <t>52100</t>
  </si>
  <si>
    <t>OŠ, Istarska županija, Talijanska osnovna škola Bernardo Benussi Rovinj Scuola elementare italiana Bernardo Benussi Rovigno, Rovinj</t>
  </si>
  <si>
    <t>Talijanska osnovna škola Bernardo Benussi Rovinj Scuola elementare italiana Bernardo Benussi Rovigno</t>
  </si>
  <si>
    <t>Omladinska 20</t>
  </si>
  <si>
    <t>OS-ROVINJ-001@skole.t-com.hr</t>
  </si>
  <si>
    <t>OŠ, Istarska županija, Osnovna škola Vladimira Nazora - Scuola elementare "Vladimir Nazor", Rovinj</t>
  </si>
  <si>
    <t>Osnovna škola Vladimira Nazora - Scuola elementare "Vladimir Nazor"</t>
  </si>
  <si>
    <t>Edmonda De Amicisa 31</t>
  </si>
  <si>
    <t>os-rovinj-002@skole.t-com.hr</t>
  </si>
  <si>
    <t>OŠ, Istarska županija, Osnovna škola Jurja Dobrile Rovinj, Rovinj</t>
  </si>
  <si>
    <t>Osnovna škola Jurja Dobrile Rovinj</t>
  </si>
  <si>
    <t>Stanka Pauletića 8</t>
  </si>
  <si>
    <t>OS-ROVINJ-003@skole.t-com.hr</t>
  </si>
  <si>
    <t>OŠ, Istarska županija, Osnovna škola Jure Filipovića Barban, Barban</t>
  </si>
  <si>
    <t>Osnovna škola Jure Filipovića Barban</t>
  </si>
  <si>
    <t>Barban 74</t>
  </si>
  <si>
    <t>OS-BARBAN-001@skole.t-com.hr</t>
  </si>
  <si>
    <t>OŠ, Istarska županija, OSNOVNA ŠKOLA PETRA STUDENCA Kanfanar, Kanfanar</t>
  </si>
  <si>
    <t>OSNOVNA ŠKOLA PETRA STUDENCA Kanfanar</t>
  </si>
  <si>
    <t>Dvigradska 3</t>
  </si>
  <si>
    <t>OS-KANFANAR-001@skole.t-com.hr</t>
  </si>
  <si>
    <t>OŠ, Istarska županija, Osnovna škola Ivan Goran Kovačić Čepić, Kršan</t>
  </si>
  <si>
    <t>Osnovna škola Ivan Goran Kovačić Čepić</t>
  </si>
  <si>
    <t>Purgarija Čepić 1</t>
  </si>
  <si>
    <t>OS-PURGARIJA-CEPIC-001@skole.t-com.hr</t>
  </si>
  <si>
    <t>OŠ, Istarska županija, Osnovna škola Vladimira Nazora, Podpićan</t>
  </si>
  <si>
    <t>Potpićan, Dumbrova  12</t>
  </si>
  <si>
    <t>OS-POTPICAN-002@skole.t-com.hr</t>
  </si>
  <si>
    <t>OŠ, Istarska županija, Osnovna škola Ivana Batelića - Raša, Raša</t>
  </si>
  <si>
    <t>Osnovna škola Ivana Batelića - Raša</t>
  </si>
  <si>
    <t>Ivana Batelića 1</t>
  </si>
  <si>
    <t>OS-RASA-001@skole.t-com.hr</t>
  </si>
  <si>
    <t>OŠ, Istarska županija, Osnovna škola Joakima Rakovca, Sveti Lovreč</t>
  </si>
  <si>
    <t>Osnovna škola Joakima Rakovca</t>
  </si>
  <si>
    <t>Sveti Lovreč Pazenatički, Gradski trg 1</t>
  </si>
  <si>
    <t>os-joakima-rakovca@pu.t-com.hr</t>
  </si>
  <si>
    <t>OŠ, Istarska županija, Osnovna škola Marčana, Marčana</t>
  </si>
  <si>
    <t>Osnovna škola Marčana</t>
  </si>
  <si>
    <t>Marčana 166</t>
  </si>
  <si>
    <t>OS-MARCANA-001@skole.t-com.hr</t>
  </si>
  <si>
    <t>OŠ, Istarska županija, OSNOVNA ŠKOLA VLADIMIRA NAZORA - KRNICA, Krnica</t>
  </si>
  <si>
    <t>Krnica 87</t>
  </si>
  <si>
    <t>os-krnica-002@skole.t-com.hr</t>
  </si>
  <si>
    <t>OŠ, Istarska županija, Osnovna škola Divšići, Marčana</t>
  </si>
  <si>
    <t>Osnovna škola Divšići</t>
  </si>
  <si>
    <t>Divšići 5</t>
  </si>
  <si>
    <t>OS-DIVSICI-003@skole.t-com.hr</t>
  </si>
  <si>
    <t>OŠ, Istarska županija, Osnovna škola dr Mate Demarina, Medulin</t>
  </si>
  <si>
    <t>Osnovna škola dr Mate Demarina</t>
  </si>
  <si>
    <t>Munida 3</t>
  </si>
  <si>
    <t>OS-MEDULIN-001@skole.t-com.hr</t>
  </si>
  <si>
    <t>OŠ, Istarska županija, Osnovna škola Vitomir Širola - Pajo  , Nedešćina</t>
  </si>
  <si>
    <t xml:space="preserve">Osnovna škola Vitomir Širola - Pajo  </t>
  </si>
  <si>
    <t>Nedešćina 103</t>
  </si>
  <si>
    <t>OS-NEDESCINA-001@skole.t-com.hr</t>
  </si>
  <si>
    <t>OŠ, Istarska županija, Osnovna škola - scuola elementare RIVARELA, Novigrad</t>
  </si>
  <si>
    <t>Osnovna škola - scuola elementare RIVARELA</t>
  </si>
  <si>
    <t>Emonijska 5</t>
  </si>
  <si>
    <t>os-rivarela@pu.t-com.hr</t>
  </si>
  <si>
    <t>OŠ, Istarska županija, Talijanska osnovna škola Novigrad, Novigrad</t>
  </si>
  <si>
    <t>Talijanska osnovna škola Novigrad</t>
  </si>
  <si>
    <t>Emonijska 2</t>
  </si>
  <si>
    <t>OS-NOVIGRAD-002@skole.t-com.hr</t>
  </si>
  <si>
    <t>OŠ, Istarska županija, Osnovna škola - Scuola elementare Milana Šorga Oprtalj - Portole, Oprtalj</t>
  </si>
  <si>
    <t>Oprtalj</t>
  </si>
  <si>
    <t>Osnovna škola - Scuola elementare Milana Šorga Oprtalj - Portole</t>
  </si>
  <si>
    <t>Matka Laginje 25</t>
  </si>
  <si>
    <t>os-oprtalj-001@skole.t-com.hr</t>
  </si>
  <si>
    <t>OŠ, Istarska županija, OSNOVNA ŠKOLA SVETVINČENAT, Svetvinčenat</t>
  </si>
  <si>
    <t>Svetvinčenat bb</t>
  </si>
  <si>
    <t>OS-SVETVINCENAT-001@skole.t-com.hr</t>
  </si>
  <si>
    <t>OŠ, Istarska županija, Osnovna škola JURŠIĆI, Svetvinčenat</t>
  </si>
  <si>
    <t>Osnovna škola JURŠIĆI</t>
  </si>
  <si>
    <t>Juršići bb</t>
  </si>
  <si>
    <t>OS-JURSICI-002@skole.t-com.hr</t>
  </si>
  <si>
    <t>OŠ, Istarska županija, Osnovna škola Marije i Line, Umag</t>
  </si>
  <si>
    <t>Umag</t>
  </si>
  <si>
    <t>Osnovna škola Marije i Line</t>
  </si>
  <si>
    <t>Školska 14</t>
  </si>
  <si>
    <t>os-mil@hi.t-com.hr</t>
  </si>
  <si>
    <t>OŠ, Istarska županija, Talijanska osnovna škola Galileo Galilei, Umag</t>
  </si>
  <si>
    <t>Talijanska osnovna škola Galileo Galilei</t>
  </si>
  <si>
    <t>Edoarda Pascalia 2 A</t>
  </si>
  <si>
    <t>OS-UMAG-002@skole.t-com.hr</t>
  </si>
  <si>
    <t>OŠ, Istarska županija, OSNOVNA ŠKOLA JOŽE ŠURANA, Višnjan</t>
  </si>
  <si>
    <t>Istarska 2</t>
  </si>
  <si>
    <t>os-visnjan-001@skole.t-com.hr</t>
  </si>
  <si>
    <t>OŠ, Istarska županija, OSNOVNA ŠKOLA VODNJAN - SCUOLA ELEMENTARE DIGNANO, Vodnjan</t>
  </si>
  <si>
    <t>Vodnjan</t>
  </si>
  <si>
    <t>Žuka 35</t>
  </si>
  <si>
    <t>OS-VODNJAN-001@skole.t-com.hr</t>
  </si>
  <si>
    <t>OŠ, Istarska županija, OSNOVNA ŠKOLA FAŽANA, Fažana</t>
  </si>
  <si>
    <t>Puljska 9</t>
  </si>
  <si>
    <t>OS-FAZANA-002@skole.t-com.hr</t>
  </si>
  <si>
    <t>OŠ, Istarska županija, Osnovna škola Vladimira Nazora, Vrsar</t>
  </si>
  <si>
    <t>Rade Končara 72</t>
  </si>
  <si>
    <t>os-vrsar-001@skole.t-com.hr</t>
  </si>
  <si>
    <t>OŠ, Istarska županija, Osnovna škola Vladimira Gortana, Žminj</t>
  </si>
  <si>
    <t>Osnovna škola Vladimira Gortana</t>
  </si>
  <si>
    <t>9. Rujan 2</t>
  </si>
  <si>
    <t>OS-ZMINJ-001@skole.t-com.hr</t>
  </si>
  <si>
    <t>OŠ, Dubrovačko-neretvanska županija, Osnovna škola Marina Getaldića, Dubrovnik</t>
  </si>
  <si>
    <t>Osnovna škola Marina Getaldića</t>
  </si>
  <si>
    <t>Frana Supila 3</t>
  </si>
  <si>
    <t>OS-DUBROVNIK-001@skole.t-com.hr</t>
  </si>
  <si>
    <t>OŠ, Dubrovačko-neretvanska županija, Osnovna škola Lapad, Dubrovnik</t>
  </si>
  <si>
    <t>Osnovna škola Lapad</t>
  </si>
  <si>
    <t>Od Batale 14</t>
  </si>
  <si>
    <t>os-dubrovnik-002@skole.t-com.hr</t>
  </si>
  <si>
    <t>OŠ, Dubrovačko-neretvanska županija, Osnovna škola MARINA DRŽIĆA, Dubrovnik</t>
  </si>
  <si>
    <t>Osnovna škola MARINA DRŽIĆA</t>
  </si>
  <si>
    <t>Volantina 6</t>
  </si>
  <si>
    <t>OS-DUBROVNIK-003@skole.t-com.hr</t>
  </si>
  <si>
    <t>OŠ, Dubrovačko-neretvanska županija, OSNOVNA ŠKOLA IVANA GUNDULIĆA, Dubrovnik</t>
  </si>
  <si>
    <t>Sustjepanska 14</t>
  </si>
  <si>
    <t>OS-DUBROVNIK-004@skole.t-com.hr</t>
  </si>
  <si>
    <t>OŠ, Dubrovačko-neretvanska županija, OSNOVNA ŠKOLA ANTUNA MASLE - ORAŠAC, Orašac</t>
  </si>
  <si>
    <t>Lujaci 2</t>
  </si>
  <si>
    <t>OS-ORASAC-005@skole.t-com.hr</t>
  </si>
  <si>
    <t>OŠ, Dubrovačko-neretvanska županija, Osnovna škola Mokošica, Dubrovnik, Mokošica</t>
  </si>
  <si>
    <t>Osnovna škola Mokošica, Dubrovnik</t>
  </si>
  <si>
    <t>Bartola Kašića 20</t>
  </si>
  <si>
    <t>os-mokosica-009@skole.t-com.hr</t>
  </si>
  <si>
    <t>OŠ, Dubrovačko-neretvanska županija, Osnovna škola PETRA KANAVELIĆA, Korčula</t>
  </si>
  <si>
    <t>Osnovna škola PETRA KANAVELIĆA</t>
  </si>
  <si>
    <t>Ulica Ante Starčevića 1</t>
  </si>
  <si>
    <t>os-korcula-001@skole.t-com.hr</t>
  </si>
  <si>
    <t>OŠ, Dubrovačko-neretvanska županija, Osnovna škola ANTE CURAĆ-PINJAC, Žrnovo</t>
  </si>
  <si>
    <t>Osnovna škola ANTE CURAĆ-PINJAC</t>
  </si>
  <si>
    <t>Kampuš bb</t>
  </si>
  <si>
    <t>OS-ZRNOVO-002@skole.t-com.hr</t>
  </si>
  <si>
    <t>OŠ, Dubrovačko-neretvanska županija, OSNOVNA ŠKOLA "BRAĆA GLUMAC", Lastovo</t>
  </si>
  <si>
    <t>Dolac 11</t>
  </si>
  <si>
    <t>OS-LASTOVO-001@skole.t-com.hr</t>
  </si>
  <si>
    <t>OŠ, Dubrovačko-neretvanska županija, OSNOVNA ŠKOLA STJEPANA RADIĆA, Metković</t>
  </si>
  <si>
    <t>Kralja Zvonimira 8</t>
  </si>
  <si>
    <t>OS-METKOVIC-001@skole.t-com.hr</t>
  </si>
  <si>
    <t>OŠ, Dubrovačko-neretvanska županija, Osnovna škola Don Mihovila Pavlinovića, Metković</t>
  </si>
  <si>
    <t>Osnovna škola Don Mihovila Pavlinovića</t>
  </si>
  <si>
    <t>Alojzija Stepinca 2</t>
  </si>
  <si>
    <t>OS-METKOVIC-002@skole.t-com.hr</t>
  </si>
  <si>
    <t>OŠ, Dubrovačko-neretvanska županija, OSNOVNA ŠKOLA "VLADIMIR NAZOR", Ploče</t>
  </si>
  <si>
    <t>Tina Ujevića 3</t>
  </si>
  <si>
    <t>OS-PLOCE-001@skole.t-com.hr</t>
  </si>
  <si>
    <t>OŠ, Dubrovačko-neretvanska županija, Osnovna škola FRA ANTE GNJEČA, Staševica</t>
  </si>
  <si>
    <t>Osnovna škola FRA ANTE GNJEČA</t>
  </si>
  <si>
    <t>Petra Kežića 2</t>
  </si>
  <si>
    <t>OS-STASEVICA-002@skole.t-com.hr</t>
  </si>
  <si>
    <t>OŠ, Dubrovačko-neretvanska županija, OSNOVNA ŠKOLA IVO DUGANDŽIĆ-MIŠIĆ, Komin (Dalmacija)</t>
  </si>
  <si>
    <t>OS-KOMIN-004@skole.t-com.hr</t>
  </si>
  <si>
    <t>OŠ, Dubrovačko-neretvanska županija, OSNOVNA ŠKOLA CAVTAT, Cavtat</t>
  </si>
  <si>
    <t>OS-CAVTAT-001@skole.t-com.hr</t>
  </si>
  <si>
    <t>OŠ, Dubrovačko-neretvanska županija, OSNOVNA ŠKOLA GRUDA, Gruda</t>
  </si>
  <si>
    <t>Gruda 65</t>
  </si>
  <si>
    <t>OS-GRUDA-002@skole.t-com.hr</t>
  </si>
  <si>
    <t>OŠ, Dubrovačko-neretvanska županija, Osnovna škola STON, Ston</t>
  </si>
  <si>
    <t>Osnovna škola STON</t>
  </si>
  <si>
    <t>Put Braće Mihanović 8</t>
  </si>
  <si>
    <t>os-ston-001@skole.t-com.hr</t>
  </si>
  <si>
    <t>OŠ, Dubrovačko-neretvanska županija, Osnovna škola Janjina, Janjina</t>
  </si>
  <si>
    <t>Osnovna škola Janjina</t>
  </si>
  <si>
    <t>Janjina  71</t>
  </si>
  <si>
    <t>OS-JANJINA-002@skole.t-com.hr</t>
  </si>
  <si>
    <t>OŠ, Dubrovačko-neretvanska županija,  OSNOVNA ŠKOLA OREBIĆ, Orebić</t>
  </si>
  <si>
    <t xml:space="preserve"> OSNOVNA ŠKOLA OREBIĆ</t>
  </si>
  <si>
    <t>Joza Šunja 4</t>
  </si>
  <si>
    <t>OS-OREBIC-001@skole.t-com.hr</t>
  </si>
  <si>
    <t xml:space="preserve">OŠ, Dubrovačko-neretvanska županija, Osnovna škola Kuna, Kuna </t>
  </si>
  <si>
    <t xml:space="preserve">Kuna </t>
  </si>
  <si>
    <t>Osnovna škola Kuna</t>
  </si>
  <si>
    <t>Kuna 43</t>
  </si>
  <si>
    <t>os-kuna-003@skole.t-com.hr</t>
  </si>
  <si>
    <t>OŠ, Dubrovačko-neretvanska županija, Osnovna škola Mljet, Babino Polje</t>
  </si>
  <si>
    <t>Osnovna škola Mljet</t>
  </si>
  <si>
    <t>Sršenovići  42</t>
  </si>
  <si>
    <t>os-babino-polje-001@skole.t-com.hr</t>
  </si>
  <si>
    <t>OŠ, Dubrovačko-neretvanska županija, OSNOVNA ŠKOLA BLATO, Blato</t>
  </si>
  <si>
    <t>1. ulica 25/2</t>
  </si>
  <si>
    <t>OS-BLATO-001@skole.t-com.hr</t>
  </si>
  <si>
    <t>OŠ, Dubrovačko-neretvanska županija, OSNOVNA ŠKOLA OPUZEN, Opuzen</t>
  </si>
  <si>
    <t>Silvija Strahimira Kranjčevića 11</t>
  </si>
  <si>
    <t>OS-OPUZEN-001@skole.t-com.hr</t>
  </si>
  <si>
    <t>OŠ, Dubrovačko-neretvanska županija, OSNOVNA ŠKOLA KULA NORINSKA, Kula Norinska</t>
  </si>
  <si>
    <t>Trg Hrvatskih Žrtava  17</t>
  </si>
  <si>
    <t>OS-KULA-NORINSKA-001@skole.t-com.hr</t>
  </si>
  <si>
    <t>OŠ, Dubrovačko-neretvanska županija, Osnovna škola Otrići-Dubrave, Otrić - Seoci</t>
  </si>
  <si>
    <t>Otrić - Seoci</t>
  </si>
  <si>
    <t>Osnovna škola Otrići-Dubrave</t>
  </si>
  <si>
    <t>Otrić-Seoci  3</t>
  </si>
  <si>
    <t>OS-OTRIC-SEOCI-001@skole.t-com.hr</t>
  </si>
  <si>
    <t>OŠ, Dubrovačko-neretvanska županija, Osnovna škola Vela Luka, Vela Luka</t>
  </si>
  <si>
    <t>Vela Luka</t>
  </si>
  <si>
    <t>Osnovna škola Vela Luka</t>
  </si>
  <si>
    <t>Obala 3 br. 1</t>
  </si>
  <si>
    <t>OS-VELA-LUKA-001@skole.t-com.hr</t>
  </si>
  <si>
    <t>OŠ, Dubrovačko-neretvanska županija, OSNOVNA ŠKOLA SMOKVICA, Smokvica</t>
  </si>
  <si>
    <t>Smokvica  166</t>
  </si>
  <si>
    <t>OS-SMOKVICA-001@skole.t-com.hr</t>
  </si>
  <si>
    <t>OŠ, Dubrovačko-neretvanska županija, OSNOVNA ŠKOLA SLANO, Slano</t>
  </si>
  <si>
    <t>Trg Ruđera Boškovića 17</t>
  </si>
  <si>
    <t>os-slano-001@skole.t-com.hr</t>
  </si>
  <si>
    <t>OŠ, Dubrovačko-neretvanska županija, OSNOVNA ŠKOLA PRIMORJE, Doli</t>
  </si>
  <si>
    <t>Smokovljani, Rudine  bb</t>
  </si>
  <si>
    <t>OS-SMOKOVLJANI-002@skole.t-com.hr</t>
  </si>
  <si>
    <t>OŠ, Dubrovačko-neretvanska županija, OSNOVNA ŠKOLA TRPANJ, Trpanj</t>
  </si>
  <si>
    <t>Kralja Tomislava 41</t>
  </si>
  <si>
    <t>os-trpanj-001@skole.t-com.hr</t>
  </si>
  <si>
    <t>OŠ, Dubrovačko-neretvanska županija, Osnovna škola ŽUPA DUBROVAČKA, Mlini</t>
  </si>
  <si>
    <t>Osnovna škola ŽUPA DUBROVAČKA</t>
  </si>
  <si>
    <t>Kupari, Put Dr. Ante Starčevića 84</t>
  </si>
  <si>
    <t>OS-ZUPA-DUBROVACKA-001@skole.t-com.hr</t>
  </si>
  <si>
    <t>OŠ, Međimurska županija, I. OSNOVNA ŠKOLA ČAKOVEC, Čakovec</t>
  </si>
  <si>
    <t>Kralja Tomislava 43</t>
  </si>
  <si>
    <t>OS-CAKOVEC-001@skole.t-com.hr</t>
  </si>
  <si>
    <t>OŠ, Međimurska županija, II. OSNOVNA ŠKOLA ČAKOVEC, Čakovec</t>
  </si>
  <si>
    <t>Trg pape Ivana Pavla II. 1</t>
  </si>
  <si>
    <t>OS-CAKOVEC-002@skole.t-com.hr</t>
  </si>
  <si>
    <t>OŠ, Međimurska županija, III. OSNOVNA ŠKOLA ČAKOVEC, Čakovec</t>
  </si>
  <si>
    <t>Ivana pl. Zajca 24</t>
  </si>
  <si>
    <t>OS-CAKOVEC-003@skole.t-com.hr</t>
  </si>
  <si>
    <t>OŠ, Međimurska županija, OSNOVNA ŠKOLA VLADIMIRA NAZORA, Čakovec</t>
  </si>
  <si>
    <t>Pribislavec, Kaštelska 12</t>
  </si>
  <si>
    <t>OS-PRIBISLAVEC-004@skole.t-com.hr</t>
  </si>
  <si>
    <t>OŠ, Međimurska županija, CENTAR ZA ODGOJ I OBRAZOVANJE ČAKOVEC, Čakovec</t>
  </si>
  <si>
    <t>CENTAR ZA ODGOJ I OBRAZOVANJE ČAKOVEC</t>
  </si>
  <si>
    <t>Ivana plemenitog Zajca 26</t>
  </si>
  <si>
    <t>20-010-006</t>
  </si>
  <si>
    <t>os-cakovec-006@skole.t-com.hr</t>
  </si>
  <si>
    <t>OŠ, Međimurska županija, OSNOVNA ŠKOLA IVANOVEC, Čakovec</t>
  </si>
  <si>
    <t>Ivanovec, Bana Jelačića bb</t>
  </si>
  <si>
    <t>OS-CAKOVEC-009@skole.t-com.hr</t>
  </si>
  <si>
    <t>OŠ, Međimurska županija, OSNOVNA ŠKOLA KURŠANEC, Čakovec</t>
  </si>
  <si>
    <t>Kuršanec, Glavna 15</t>
  </si>
  <si>
    <t>OS-KURSANEC-010@skole.t-com.hr</t>
  </si>
  <si>
    <t>OŠ, Međimurska županija, OSNOVNA ŠKOLA Dr. VINKA ŽGANCA VRATIŠINEC, Vratišinec</t>
  </si>
  <si>
    <t>OSNOVNA ŠKOLA Dr. VINKA ŽGANCA VRATIŠINEC</t>
  </si>
  <si>
    <t>Školska ulica 4</t>
  </si>
  <si>
    <t>OS-VRATISINEC-001@skole.t-com.hr</t>
  </si>
  <si>
    <t>OŠ, Međimurska županija, OSNOVNA ŠKOLA BELICA, Belica</t>
  </si>
  <si>
    <t>Dr. Ljudevita Gaja 21</t>
  </si>
  <si>
    <t>OS-BELICA-001@skole.t-com.hr</t>
  </si>
  <si>
    <t>OŠ, Međimurska županija, OSNOVNA ŠKOLA DONJA DUBRAVA, Donja Dubrava</t>
  </si>
  <si>
    <t>Krbulja 21</t>
  </si>
  <si>
    <t>os-donja-dubrava-001@skole.t-com.hr</t>
  </si>
  <si>
    <t>OŠ, Međimurska županija, Osnovna škola Hodošan, Donji Kraljevec</t>
  </si>
  <si>
    <t>Osnovna škola Hodošan</t>
  </si>
  <si>
    <t>Hodošan, Braće Radića 2a</t>
  </si>
  <si>
    <t>OS-HODOSAN-001@skole.t-com.hr</t>
  </si>
  <si>
    <t>OŠ, Međimurska županija, OSNOVNA ŠKOLA GORIČAN, Goričan</t>
  </si>
  <si>
    <t>OSNOVNA ŠKOLA GORIČAN</t>
  </si>
  <si>
    <t>Školska 16</t>
  </si>
  <si>
    <t>OS-GORICAN-001@skole.t-com.hr</t>
  </si>
  <si>
    <t>OŠ, Međimurska županija, OSNOVNA ŠKOLA TOMAŠA GORIČANCA MALA SUBOTICA, Mala Subotica</t>
  </si>
  <si>
    <t>OSNOVNA ŠKOLA TOMAŠA GORIČANCA MALA SUBOTICA</t>
  </si>
  <si>
    <t>Glavna ulica 55</t>
  </si>
  <si>
    <t>OS-MALA-SUBOTICA-001@skole.t-com.hr</t>
  </si>
  <si>
    <t>OŠ, Međimurska županija, OSNOVNA ŠKOLA OREHOVICA, Orehovica</t>
  </si>
  <si>
    <t>Zrinskih 40</t>
  </si>
  <si>
    <t>OS-OREHOVICA-002@skole.t-com.hr</t>
  </si>
  <si>
    <t>OŠ, Međimurska županija, OSNOVNA ŠKOLA MURSKO SREDIŠĆE, Mursko Središće</t>
  </si>
  <si>
    <t>Mursko Središće</t>
  </si>
  <si>
    <t>Vladimira Nazora 22</t>
  </si>
  <si>
    <t>OS-MURSKO-SREDISCE-001@skole.t-com.hr</t>
  </si>
  <si>
    <t>OŠ, Međimurska županija, OSNOVNA ŠKOLA NEDELIŠĆE, Nedelišće</t>
  </si>
  <si>
    <t>Nedelišće</t>
  </si>
  <si>
    <t>Trg Republike 9</t>
  </si>
  <si>
    <t>OS-NEDELISCE-001@skole.t-com.hr</t>
  </si>
  <si>
    <t>OŠ, Međimurska županija, Osnovna škola Dr. Ivana Novaka Macinec, Macinec</t>
  </si>
  <si>
    <t>Osnovna škola Dr. Ivana Novaka Macinec</t>
  </si>
  <si>
    <t>Glavna 32</t>
  </si>
  <si>
    <t>OS-MACINEC-002@skole.t-com.hr</t>
  </si>
  <si>
    <t>OŠ, Međimurska županija, OSNOVNA ŠKOLA PODTUREN, Podturen</t>
  </si>
  <si>
    <t>Čakovečka 5</t>
  </si>
  <si>
    <t>OS-PODTUREN-001@skole.t-com.hr</t>
  </si>
  <si>
    <t>OŠ, Međimurska županija, OSNOVNA ŠKOLA PRELOG, Prelog</t>
  </si>
  <si>
    <t>Trg Bana Jelačića 2</t>
  </si>
  <si>
    <t>OS-PRELOG-001@skole.t-com.hr</t>
  </si>
  <si>
    <t>OŠ, Međimurska županija, OSNOVNA ŠKOLA DONJI KRALJEVEC, Donji Kraljevec</t>
  </si>
  <si>
    <t>Čakovečka 7</t>
  </si>
  <si>
    <t>OS-DRASKOVEC-002@skole.t-com.hr</t>
  </si>
  <si>
    <t>OŠ, Međimurska županija, OSNOVNA ŠKOLA DRAŠKOVEC, Draškovec</t>
  </si>
  <si>
    <t>Draškovićeva 47</t>
  </si>
  <si>
    <t>os.draskovec@ck.t-com.hr</t>
  </si>
  <si>
    <t xml:space="preserve">40325 </t>
  </si>
  <si>
    <t>OŠ, Međimurska županija, OSNOVNA ŠKOLA IVANA GORANA KOVAČIĆA SVETI JURAJ NA BREGU, Lopatinec</t>
  </si>
  <si>
    <t>OSNOVNA ŠKOLA IVANA GORANA KOVAČIĆA SVETI JURAJ NA BREGU</t>
  </si>
  <si>
    <t>Sveti Juraj na Bregu, Pleškovec 31</t>
  </si>
  <si>
    <t>OS-SVETI-JURAJ-NA-BREGU-001@skole.t-com.hr</t>
  </si>
  <si>
    <t>OŠ, Međimurska županija, OSNOVNA ŠKOLA SVETI MARTIN NA MURI, Sveti Martin Na Muri</t>
  </si>
  <si>
    <t>Sveti Martin Na Muri</t>
  </si>
  <si>
    <t>Trg Svetog Martina 4</t>
  </si>
  <si>
    <t>OS-SVETI-MARTIN-NA-MURI-001@skole.t-com.hr</t>
  </si>
  <si>
    <t>OŠ, Međimurska županija, OSNOVNA ŠKOLA SELNICA, Selnica</t>
  </si>
  <si>
    <t>Jelačićev trg 2</t>
  </si>
  <si>
    <t>OS-SELNICA-001@skole.t-com.hr</t>
  </si>
  <si>
    <t>OŠ, Međimurska županija, OSNOVNA ŠKOLA ŠTRIGOVA, Štrigova</t>
  </si>
  <si>
    <t>Štrigova 126 A</t>
  </si>
  <si>
    <t>OS-STRIGOVA-001@skole.t-com.hr</t>
  </si>
  <si>
    <t>OŠ, Međimurska županija, Osnovna škola Domašinec, Dekanovec</t>
  </si>
  <si>
    <t>Osnovna škola Domašinec</t>
  </si>
  <si>
    <t>Domašinec, Marka Kovača 1</t>
  </si>
  <si>
    <t>OS-DOMASINEC-001@skole.t-com.hr</t>
  </si>
  <si>
    <t>OŠ, Međimurska županija, OSNOVNA ŠKOLA KOTORIBA, Kotoriba</t>
  </si>
  <si>
    <t>OS-KOTORIBA-001@skole.t-com.hr</t>
  </si>
  <si>
    <t>OŠ, Međimurska županija, OSNOVNA ŠKOLA GORNJI MIHALJEVEC, Macinec</t>
  </si>
  <si>
    <t>Gornji Mihaljevec 83</t>
  </si>
  <si>
    <t>OS-GORNJI-MIHALJEVEC-001@skole.t-com.hr</t>
  </si>
  <si>
    <t>OŠ, Međimurska županija, OSNOVNA ŠKOLA STRAHONINEC, Čakovec</t>
  </si>
  <si>
    <t>Strahoninec, Čakovečka 55</t>
  </si>
  <si>
    <t>OS-STRAHONINEC-005@skole.t-com.hr</t>
  </si>
  <si>
    <t>OŠ, Međimurska županija, OSNOVNA ŠKOLA SVETA MARIJA, Sveta Marija</t>
  </si>
  <si>
    <t>Andrije Habuša 29a</t>
  </si>
  <si>
    <t>OS-SVETA-MARIJA-001@skole.t-com.hr</t>
  </si>
  <si>
    <t>OŠ, Međimurska županija, OSNOVNA ŠKOLA PETAR ZRINSKI ŠENKOVEC, Čakovec</t>
  </si>
  <si>
    <t>OSNOVNA ŠKOLA PETAR ZRINSKI ŠENKOVEC</t>
  </si>
  <si>
    <t>Šenkovec, Maršala Tita 40</t>
  </si>
  <si>
    <t>os-senkovec-007@skole.t-com.hr</t>
  </si>
  <si>
    <t>OŠ, Grad Zagreb, Osnovna škola Ivana Gundulića, Zagreb</t>
  </si>
  <si>
    <t>Osnovna škola Ivana Gundulića</t>
  </si>
  <si>
    <t>Gundulićeva 23/A</t>
  </si>
  <si>
    <t>os-zagreb-001@skole.t-com.hr</t>
  </si>
  <si>
    <t>OŠ, Grad Zagreb, Osnovna škola Jabukovac - Zagreb, Zagreb</t>
  </si>
  <si>
    <t>Osnovna škola Jabukovac - Zagreb</t>
  </si>
  <si>
    <t>Jabukovac 30</t>
  </si>
  <si>
    <t>OS-ZAGREB-002@skole.t-com.hr</t>
  </si>
  <si>
    <t>OŠ, Grad Zagreb, Osnovna škola Miroslava Krleže, Zagreb</t>
  </si>
  <si>
    <t>Kaptol 16</t>
  </si>
  <si>
    <t>21-114-003</t>
  </si>
  <si>
    <t>OS-ZAGREB-003@skole.t-com.hr</t>
  </si>
  <si>
    <t>OŠ, Grad Zagreb, Osnovna škola Šestine, Zagreb</t>
  </si>
  <si>
    <t>Osnovna škola Šestine</t>
  </si>
  <si>
    <t>Podrebernica 13</t>
  </si>
  <si>
    <t>OS-ZAGREB-004@skole.t-com.hr</t>
  </si>
  <si>
    <t>OŠ, Grad Zagreb, Osnovna škola Pantovčak, Zagreb</t>
  </si>
  <si>
    <t>Osnovna škola Pantovčak</t>
  </si>
  <si>
    <t>Hercegovačka 108</t>
  </si>
  <si>
    <t>os-zagreb-005@skole.t-com.hr</t>
  </si>
  <si>
    <t>OŠ, Grad Zagreb, Osnovna škola Izidora Kršnjavoga, Zagreb</t>
  </si>
  <si>
    <t>Osnovna škola Izidora Kršnjavoga</t>
  </si>
  <si>
    <t>Kršnjavoga 2</t>
  </si>
  <si>
    <t>OS-ZAGREB-006@skole.t-com.hr</t>
  </si>
  <si>
    <t>OŠ, Grad Zagreb, Osnovna škola Ksavera Šandora Gjalskog, Zagreb</t>
  </si>
  <si>
    <t>Mlinarska cesta 35</t>
  </si>
  <si>
    <t>OS-ZAGREB-007@skole.t-com.hr</t>
  </si>
  <si>
    <t>OŠ, Grad Zagreb, Osnovna škola Josipa Jurja Strossmayera, Zagreb</t>
  </si>
  <si>
    <t>Varšavska 18</t>
  </si>
  <si>
    <t>os-zagreb-008@skole.t-com.hr</t>
  </si>
  <si>
    <t>OŠ, Grad Zagreb, Osnovna škola Otona Ivekovića, Zagreb-Susedgrad</t>
  </si>
  <si>
    <t>Osnovna škola Otona Ivekovića</t>
  </si>
  <si>
    <t>Stjepana Pasanca bb</t>
  </si>
  <si>
    <t>OS-ZAGREB-010@skole.t-com.hr</t>
  </si>
  <si>
    <t>OŠ, Grad Zagreb, OSNOVNA ŠKOLA KUSTOŠIJA, Zagreb</t>
  </si>
  <si>
    <t>Sokolska 7</t>
  </si>
  <si>
    <t>OS-ZAGREB-011@skole.t-com.hr</t>
  </si>
  <si>
    <t>OŠ, Grad Zagreb, OSNOVNA ŠKOLA IVANA CANKARA, Zagreb</t>
  </si>
  <si>
    <t>Cankareva 10</t>
  </si>
  <si>
    <t>OS-ZAGREB-012@skole.t-com.hr</t>
  </si>
  <si>
    <t>OŠ, Grad Zagreb, Osnovna škola Medvedgrad, Zagreb</t>
  </si>
  <si>
    <t>Osnovna škola Medvedgrad</t>
  </si>
  <si>
    <t>Strma cesta 15</t>
  </si>
  <si>
    <t>os-zagreb-013@skole.t-com.hr</t>
  </si>
  <si>
    <t>OŠ, Grad Zagreb, OSNOVNA ŠKOLA PAVLEKA MIŠKINE, Zagreb</t>
  </si>
  <si>
    <t>Sveti Duh 24</t>
  </si>
  <si>
    <t>OS-ZAGREB-014@skole.t-com.hr</t>
  </si>
  <si>
    <t>OŠ, Grad Zagreb, Osnovna škola Petra Zrinskog, Zagreb</t>
  </si>
  <si>
    <t>Osnovna škola Petra Zrinskog</t>
  </si>
  <si>
    <t>Krajiška 9</t>
  </si>
  <si>
    <t>OS-ZAGREB-015@skole.t-com.hr</t>
  </si>
  <si>
    <t>OŠ, Grad Zagreb, OSNOVNA ŠKOLA ANTUNA MIHANOVIĆA, Zagreb-Dubrava</t>
  </si>
  <si>
    <t>Dubečka 5</t>
  </si>
  <si>
    <t>OS-ZAGREB-016@skole.t-com.hr</t>
  </si>
  <si>
    <t>OŠ, Grad Zagreb, OSNOVNA ŠKOLA RETKOVEC, Zagreb-Dubrava</t>
  </si>
  <si>
    <t>Aleja Javora bb</t>
  </si>
  <si>
    <t>OS-ZAGREB-017@skole.t-com.hr</t>
  </si>
  <si>
    <t>OŠ, Grad Zagreb, OSNOVNA ŠKOLA ŽUTI BRIJEG, Zagreb-Dubrava</t>
  </si>
  <si>
    <t>Vrtnjakovečka 2</t>
  </si>
  <si>
    <t>os-zagreb-018@skole.t-com.hr</t>
  </si>
  <si>
    <t>OŠ, Grad Zagreb, Osnovna škola dr. Ante Starčevića, Zagreb-Dubrava</t>
  </si>
  <si>
    <r>
      <t xml:space="preserve">Osnovna škola </t>
    </r>
    <r>
      <rPr>
        <sz val="10"/>
        <rFont val="Arial"/>
        <family val="2"/>
      </rPr>
      <t>d</t>
    </r>
    <r>
      <rPr>
        <sz val="10"/>
        <rFont val="Arial"/>
        <family val="2"/>
      </rPr>
      <t>r. Ante Starčevića</t>
    </r>
  </si>
  <si>
    <t>Svetog Leopolda Mandića 55</t>
  </si>
  <si>
    <t>OS-ZAGREB-019@skole.t-com.hr</t>
  </si>
  <si>
    <t>OŠ, Grad Zagreb, Osnovna škola Granešina, Zagreb-Dubrava</t>
  </si>
  <si>
    <t>Osnovna škola Granešina</t>
  </si>
  <si>
    <t>Granešina 1</t>
  </si>
  <si>
    <t>OS-ZAGREB-020@skole.t-com.hr</t>
  </si>
  <si>
    <t>OŠ, Grad Zagreb, Osnovna škola IVANA MAŽURANIĆA, Zagreb-Dubrava</t>
  </si>
  <si>
    <t>Osnovna škola IVANA MAŽURANIĆA</t>
  </si>
  <si>
    <t>Javorinska 1</t>
  </si>
  <si>
    <t>os-zagreb-021@skole.t-com.hr</t>
  </si>
  <si>
    <t>OŠ, Grad Zagreb, Osnovna škola Mate Lovraka, Zagreb-Dubrava</t>
  </si>
  <si>
    <t>Aleja Blaža Jurišića 13</t>
  </si>
  <si>
    <t>os-m.lovraka@zg.t-com.hr</t>
  </si>
  <si>
    <t>OŠ, Grad Zagreb, OSNOVNA ŠKOLA MARIJE JURIĆ ZAGORKE, Zagreb-Dubrava</t>
  </si>
  <si>
    <t>Štefanovečka bb</t>
  </si>
  <si>
    <t>OS-ZAGREB-023@skole.t-com.hr</t>
  </si>
  <si>
    <t>OŠ, Grad Zagreb, Osnovna škola Čučerje, Zagreb-Dubrava</t>
  </si>
  <si>
    <t>Osnovna škola Čučerje</t>
  </si>
  <si>
    <t>Čučerska cesta 382</t>
  </si>
  <si>
    <t>OS-ZAGREB-024@skole.t-com.hr</t>
  </si>
  <si>
    <t>OŠ, Grad Zagreb, Osnovna škola Vjenceslava Novaka, Zagreb</t>
  </si>
  <si>
    <t>Osnovna škola Vjenceslava Novaka</t>
  </si>
  <si>
    <t>Vile Velebita 15/A</t>
  </si>
  <si>
    <t>OS-ZAGREB-025@skole.t-com.hr</t>
  </si>
  <si>
    <t>OŠ, Grad Zagreb, Osnovna škola Antuna Branka Šimića, Zagreb-Dubrava</t>
  </si>
  <si>
    <t>Osnovna škola Antuna Branka Šimića</t>
  </si>
  <si>
    <t>Trnovčica bb</t>
  </si>
  <si>
    <t>OS-ZAGREB-026@skole.t-com.hr</t>
  </si>
  <si>
    <t>OŠ, Grad Zagreb, Osnovna škola Vladimira Nazora, Zagreb</t>
  </si>
  <si>
    <t>Jordanovac 23</t>
  </si>
  <si>
    <t>os-zagreb-027@skole.t-com.hr</t>
  </si>
  <si>
    <t>OŠ, Grad Zagreb, OSNOVNA ŠKOLA ANTUNA GUSTAVA MATOŠA, Zagreb</t>
  </si>
  <si>
    <t>Aleja Antuna Augustinčiča 12</t>
  </si>
  <si>
    <t>OS-ZAGREB-028@skole.t-com.hr</t>
  </si>
  <si>
    <t>OŠ, Grad Zagreb, Osnovna škola Augusta Harambašića, Zagreb</t>
  </si>
  <si>
    <t>Osnovna škola Augusta Harambašića</t>
  </si>
  <si>
    <t>Harambašićeva 18</t>
  </si>
  <si>
    <t>OS-ZAGREB-029@skole.t-com.hr</t>
  </si>
  <si>
    <t>OŠ, Grad Zagreb, Osnovna škola Ivana Filipovića, Zagreb</t>
  </si>
  <si>
    <t>Filipovićeva 1</t>
  </si>
  <si>
    <t>os-zagreb-030@skole.t-com.hr</t>
  </si>
  <si>
    <t>OŠ, Grad Zagreb, OSNOVNA ŠKOLA MARKUŠEVEC, Zagreb-Dubrava</t>
  </si>
  <si>
    <t>Markuševečka cesta 160</t>
  </si>
  <si>
    <t>OS-ZAGREB-031@skole.t-com.hr</t>
  </si>
  <si>
    <t>OŠ, Grad Zagreb, OSNOVNA ŠKOLA JORDANOVAC, Zagreb</t>
  </si>
  <si>
    <t>Jordanovac 108</t>
  </si>
  <si>
    <t>OS-ZAGREB-032@skole.t-com.hr</t>
  </si>
  <si>
    <t>OŠ, Grad Zagreb, OSNOVNA ŠKOLA BUKOVAC, Zagreb</t>
  </si>
  <si>
    <t>Trnac 42</t>
  </si>
  <si>
    <t>os-zagreb-033@skole.t-com.hr</t>
  </si>
  <si>
    <t>OŠ, Grad Zagreb, Osnovna škola Gračani, Zagreb</t>
  </si>
  <si>
    <t>Osnovna škola Gračani</t>
  </si>
  <si>
    <t>Gračani 4/A</t>
  </si>
  <si>
    <t>os-zagreb-034@skole.t-com.hr</t>
  </si>
  <si>
    <t>OŠ, Grad Zagreb, OSNOVNA ŠKOLA IVANA GORANA KOVAČIĆA, Zagreb</t>
  </si>
  <si>
    <t>Mesićeva 35</t>
  </si>
  <si>
    <t>OS-ZAGREB-035@skole.t-com.hr</t>
  </si>
  <si>
    <t>OŠ, Grad Zagreb, OSNOVNA ŠKOLA MATKA LAGINJE, Zagreb</t>
  </si>
  <si>
    <t>Laginjina 13</t>
  </si>
  <si>
    <t>os-zagreb-036@skole.t-com.hr</t>
  </si>
  <si>
    <t>OŠ, Grad Zagreb, OSNOVNA ŠKOLA DR. IVAN MERZ, Zagreb</t>
  </si>
  <si>
    <t>Račkoga 4</t>
  </si>
  <si>
    <t>OS-ZAGREB-037@skole.t-com.hr</t>
  </si>
  <si>
    <t>OŠ, Grad Zagreb, Osnovna škola Silvija Strahimira Kranjčevića, Zagreb</t>
  </si>
  <si>
    <t>Osnovna škola Silvija Strahimira Kranjčevića</t>
  </si>
  <si>
    <t>Bogišićeva 13</t>
  </si>
  <si>
    <t>OS-ZAGREB-038@skole.t-com.hr</t>
  </si>
  <si>
    <t>OŠ, Grad Zagreb, Osnovna škola Augusta Cesarca, Zagreb</t>
  </si>
  <si>
    <t>Osnovna škola Augusta Cesarca</t>
  </si>
  <si>
    <t>II. Ferenčica 9/A</t>
  </si>
  <si>
    <t>OS-ZAGREB-039@skole.t-com.hr</t>
  </si>
  <si>
    <t>OŠ, Grad Zagreb, OSNOVNA ŠKOLA DOBRIŠE CESARIĆA, Zagreb</t>
  </si>
  <si>
    <t>Ksavera Šandora Đalskog 29</t>
  </si>
  <si>
    <t>OS-ZAGREB-040@skole.t-com.hr</t>
  </si>
  <si>
    <t>OŠ, Grad Zagreb, OSNOVNA ŠKOLA ŽITNJAK, Zagreb</t>
  </si>
  <si>
    <t>1. Petruševac 1</t>
  </si>
  <si>
    <t>os-zagreb-041@skole.t-com.hr</t>
  </si>
  <si>
    <t>OŠ, Grad Zagreb, OSNOVNA ŠKOLA FRANA KRSTE FRANKOPANA, Zagreb</t>
  </si>
  <si>
    <t>Ivanićgradska 24</t>
  </si>
  <si>
    <t>OS-ZAGREB-042@skole.t-com.hr</t>
  </si>
  <si>
    <t>OŠ, Grad Zagreb, Osnovna škola Lovre pl. Matačića, Zagreb</t>
  </si>
  <si>
    <t>Osnovna škola Lovre pl. Matačića</t>
  </si>
  <si>
    <t>Joze Laurenčića bb</t>
  </si>
  <si>
    <t>OS-ZAGREB-043@skole.t-com.hr</t>
  </si>
  <si>
    <t>OŠ, Grad Zagreb, Osnovna škola Petra Preradovića, Zagreb</t>
  </si>
  <si>
    <t>Osnovna škola Petra Preradovića</t>
  </si>
  <si>
    <t>Zapoljska 32</t>
  </si>
  <si>
    <t>os-zagreb-044@skole.t-com.hr</t>
  </si>
  <si>
    <t>OŠ, Grad Zagreb, Osnovna škola Dr. Vinka Žganca, Zagreb</t>
  </si>
  <si>
    <t>Osnovna škola Dr. Vinka Žganca</t>
  </si>
  <si>
    <t>Kozari Bok -IX Odvojak bb</t>
  </si>
  <si>
    <t>os-zagreb-045@skole.t-com.hr</t>
  </si>
  <si>
    <t>OŠ, Grad Zagreb, Osnovna škola Dragutina Kušlana, Zagreb</t>
  </si>
  <si>
    <t>Osnovna škola Dragutina Kušlana</t>
  </si>
  <si>
    <t>Kušlanova 52</t>
  </si>
  <si>
    <t>OS-ZAGREB-046@skole.t-com.hr</t>
  </si>
  <si>
    <t>OŠ, Grad Zagreb, OSNOVNA ŠKOLA VUKOMEREC, Zagreb</t>
  </si>
  <si>
    <t>Porečka 7/C</t>
  </si>
  <si>
    <t>OS-ZAGREB-047@skole.t-com.hr</t>
  </si>
  <si>
    <t>OŠ, Grad Zagreb, Osnovna škola Stenjevec, Zagreb-Susedgrad</t>
  </si>
  <si>
    <t>Osnovna škola Stenjevec</t>
  </si>
  <si>
    <t>Bolnička 92</t>
  </si>
  <si>
    <t>OS-ZAGREB-048@skole.t-com.hr</t>
  </si>
  <si>
    <t>OŠ, Grad Zagreb, Osnovna škola Ante Kovačića, Zagreb-Susedgrad</t>
  </si>
  <si>
    <t>Kotarnica bb</t>
  </si>
  <si>
    <t>os.a.kovacica@zg.t-com.hr</t>
  </si>
  <si>
    <t>OŠ, Grad Zagreb, Osnovna škola Dragutina Domjanića, Zagreb-Susedgrad</t>
  </si>
  <si>
    <t>Osnovna škola Dragutina Domjanića</t>
  </si>
  <si>
    <t>Gajnice bb</t>
  </si>
  <si>
    <t>OS-ZAGREB-050@skole.t-com.hr</t>
  </si>
  <si>
    <t>OŠ, Grad Zagreb, Osnovna škola Dragutina Tadijanovića, Zagreb-Sloboština</t>
  </si>
  <si>
    <t>Bolnička 60/A</t>
  </si>
  <si>
    <t>OS-ZAGREB-051@skole.t-com.hr</t>
  </si>
  <si>
    <t>10010</t>
  </si>
  <si>
    <t>OŠ, Grad Zagreb, OSNOVNA ŠKOLA BANA JOSIPA JELAČIĆA, Zagreb-Susedgrad</t>
  </si>
  <si>
    <t>Podgradski odvojak 1</t>
  </si>
  <si>
    <t>OS-ZAGREB-052@skole.t-com.hr</t>
  </si>
  <si>
    <t>OŠ, Grad Zagreb, OSNOVNA ŠKOLA GROFA JANKA DRAŠKOVIĆA, Zagreb-Susedgrad</t>
  </si>
  <si>
    <t>Vrapčanska 7</t>
  </si>
  <si>
    <t>OS-ZAGREB-053@skole.t-com.hr</t>
  </si>
  <si>
    <t>OŠ, Grad Zagreb, OSNOVNA ŠKOLA TITUŠA BREZOVAČKOG, Zagreb-Susedgrad</t>
  </si>
  <si>
    <t>Špansko 1</t>
  </si>
  <si>
    <t>OS-ZAGREB-054@skole.t-com.hr</t>
  </si>
  <si>
    <t>OŠ, Grad Zagreb, OSNOVNA ŠKOLA GORNJE VRAPČE, Zagreb-Susedgrad</t>
  </si>
  <si>
    <t>Vrapčanska 188</t>
  </si>
  <si>
    <t>OS-ZAGREB-055@skole.t-com.hr</t>
  </si>
  <si>
    <t>OŠ, Grad Zagreb, Osnovna škola Malešnica, Zagreb-Susedgrad</t>
  </si>
  <si>
    <t>Osnovna škola Malešnica</t>
  </si>
  <si>
    <t>Ante Topića Mimare 36</t>
  </si>
  <si>
    <t>OS-ZAGREB-056@skole.t-com.hr</t>
  </si>
  <si>
    <t>OŠ, Grad Zagreb, OSNOVNA ŠKOLA AUGUSTA ŠENOE, Zagreb</t>
  </si>
  <si>
    <t>Selska cesta 95</t>
  </si>
  <si>
    <t>OS-ZAGREB-057@skole.t-com.hr</t>
  </si>
  <si>
    <t>OŠ, Grad Zagreb, Osnovna škola Horvati, Zagreb</t>
  </si>
  <si>
    <t>Osnovna škola Horvati</t>
  </si>
  <si>
    <t>Horvaćanska 6</t>
  </si>
  <si>
    <t>os-zagreb-058@skole.t-com.hr</t>
  </si>
  <si>
    <t>OŠ, Grad Zagreb, Osnovna škola kralja Tomislava, Zagreb</t>
  </si>
  <si>
    <t>Osnovna škola kralja Tomislava</t>
  </si>
  <si>
    <t>Nova cesta 92</t>
  </si>
  <si>
    <t>OS-ZAGREB-059@skole.t-com.hr</t>
  </si>
  <si>
    <t>OŠ, Grad Zagreb, OSNOVNA ŠKOLA IVANA MEŠTROVIĆA, Zagreb</t>
  </si>
  <si>
    <t>os-zagreb-060@skole.t-com.hr</t>
  </si>
  <si>
    <t>OŠ, Grad Zagreb, Osnovna škola Josipa Račića, Zagreb</t>
  </si>
  <si>
    <t>Osnovna škola Josipa Račića</t>
  </si>
  <si>
    <t>Srednjaci bb</t>
  </si>
  <si>
    <t>os-zagreb-063@skole.t-com.hr</t>
  </si>
  <si>
    <t>OŠ, Grad Zagreb, OSNOVNA ŠKOLA JULIJA KLOVIĆA, Zagreb</t>
  </si>
  <si>
    <t>Nova cesta 133</t>
  </si>
  <si>
    <t>OS-ZAGREB-064@skole.t-com.hr</t>
  </si>
  <si>
    <t>OŠ, Grad Zagreb, Osnovna škola Prečko, Zagreb</t>
  </si>
  <si>
    <t>Osnovna škola Prečko</t>
  </si>
  <si>
    <t>Dekanići 6</t>
  </si>
  <si>
    <t>os-zagreb-065@skole.t-com.hr</t>
  </si>
  <si>
    <t>OŠ, Grad Zagreb, Osnovna škola Matije Gupca, Zagreb</t>
  </si>
  <si>
    <t>Davorina Bazjanca 2</t>
  </si>
  <si>
    <t>os-zagreb-066@skole.t-com.hr</t>
  </si>
  <si>
    <t>OŠ, Grad Zagreb, Osnovna škola Rudeš, Zagreb</t>
  </si>
  <si>
    <t>Osnovna škola Rudeš</t>
  </si>
  <si>
    <t>Jablanska 51</t>
  </si>
  <si>
    <t>OS-ZAGREB-067@skole.t-com.hr</t>
  </si>
  <si>
    <t>OŠ, Grad Zagreb, OSNOVNA ŠKOLA VOLTINO, Zagreb</t>
  </si>
  <si>
    <t>Vinkovačka 1</t>
  </si>
  <si>
    <t>OS-ZAGREB-068@skole.t-com.hr</t>
  </si>
  <si>
    <t>OŠ, Grad Zagreb, Osnovna škola Nikole Tesle, Zagreb</t>
  </si>
  <si>
    <t>Ivana Matetića Ronjgova 67</t>
  </si>
  <si>
    <t>OS-ZAGREB-069@skole.t-com.hr</t>
  </si>
  <si>
    <t>OŠ, Grad Zagreb, OSNOVNA ŠKOLA LJUBLJANICA ZAGREB, Zagreb</t>
  </si>
  <si>
    <t>Svetoivanska 33</t>
  </si>
  <si>
    <t>OS-ZAGREB-070@skole.t-com.hr</t>
  </si>
  <si>
    <t>OŠ, Grad Zagreb, Osnovna škola Alojzija Stepinca, Zagreb</t>
  </si>
  <si>
    <t>Osnovna škola Alojzija Stepinca</t>
  </si>
  <si>
    <t>os-zagreb-071@skole.t-com.hr</t>
  </si>
  <si>
    <t>OŠ, Grad Zagreb, Osnovna škola Vrbani, Zagreb</t>
  </si>
  <si>
    <t>Osnovna škola Vrbani</t>
  </si>
  <si>
    <t>Vrbani bb</t>
  </si>
  <si>
    <t>OS-ZAGREB-072@skole.t-com.hr</t>
  </si>
  <si>
    <t>OŠ, Grad Zagreb, OSNOVNA ŠKOLA CVJETNO NASELJE, Zagreb</t>
  </si>
  <si>
    <t>Cvjetna cesta 17</t>
  </si>
  <si>
    <t>OS-ZAGREB-073@skole.t-com.hr</t>
  </si>
  <si>
    <t>OŠ, Grad Zagreb, OSNOVNA ŠKOLA JURE KAŠTELANA, Zagreb</t>
  </si>
  <si>
    <t>Vladimira Ruždjaka 2/A</t>
  </si>
  <si>
    <t>OS-ZAGREB-074@skole.t-com.hr</t>
  </si>
  <si>
    <t>OŠ, Grad Zagreb, OSNOVNA ŠKOLA GRIGORA VITEZA, Zagreb</t>
  </si>
  <si>
    <t>Kruge 46</t>
  </si>
  <si>
    <t>OS-ZAGREB-075@skole.t-com.hr</t>
  </si>
  <si>
    <t>OŠ, Grad Zagreb, Osnovna škola Tina Ujevića, Zagreb</t>
  </si>
  <si>
    <t>Koturaška cesta 75</t>
  </si>
  <si>
    <t>os-zagreb-076@skole.t-com.hr</t>
  </si>
  <si>
    <t>OŠ, Grad Zagreb, Osnovna škola Rapska, Zagreb</t>
  </si>
  <si>
    <t>Osnovna škola Rapska</t>
  </si>
  <si>
    <t>Rapska 3</t>
  </si>
  <si>
    <t>OS-ZAGREB-077@skole.t-com.hr</t>
  </si>
  <si>
    <t>OŠ, Grad Zagreb, Osnovna škola Marina Držića, Zagreb</t>
  </si>
  <si>
    <t>Osnovna škola Marina Držića</t>
  </si>
  <si>
    <t>Nalješkovićeva 4</t>
  </si>
  <si>
    <t>OS-ZAGREB-078@skole.t-com.hr</t>
  </si>
  <si>
    <t>OŠ, Grad Zagreb, OSNOVNA ŠKOLA DAVORINA TRSTENJAKA, Zagreb</t>
  </si>
  <si>
    <t>Krčka 3</t>
  </si>
  <si>
    <t>OS-ZAGREB-079@skole.t-com.hr</t>
  </si>
  <si>
    <t>OŠ, Grad Zagreb, Osnovna škola Trnjanska, Zagreb</t>
  </si>
  <si>
    <t>Osnovna škola Trnjanska</t>
  </si>
  <si>
    <t>Trnjanska cesta 99</t>
  </si>
  <si>
    <t>OS-ZAGREB-080@skole.t-com.hr</t>
  </si>
  <si>
    <t>OŠ, Grad Zagreb, Osnovna škola Savski Gaj, Zagreb-Novi Zagreb</t>
  </si>
  <si>
    <t>Osnovna škola Savski Gaj</t>
  </si>
  <si>
    <t>Remetinečka cesta 64/A</t>
  </si>
  <si>
    <t>OS-ZAGREB-081@skole.t-com.hr</t>
  </si>
  <si>
    <t>OŠ, Grad Zagreb, Osnovna škola BRAĆE RADIĆ, Zagreb-Novi Zagreb</t>
  </si>
  <si>
    <t>Osnovna škola BRAĆE RADIĆ</t>
  </si>
  <si>
    <t>Botinec, Šenoine Branke 22</t>
  </si>
  <si>
    <t>OS-ZAGREB-BOTINEC-082@skole.t-com.hr</t>
  </si>
  <si>
    <t>OŠ, Grad Zagreb, OSNOVNA ŠKOLA BREZOVICA, Brezovica</t>
  </si>
  <si>
    <t>Brezovička cesta 98/A</t>
  </si>
  <si>
    <t>OS-BREZOVICA-083@skole.t-com.hr</t>
  </si>
  <si>
    <t>10257</t>
  </si>
  <si>
    <t>OŠ, Grad Zagreb, OSNOVNA ŠKOLA LUČKO, Lučko</t>
  </si>
  <si>
    <t>Puškarićeva 102</t>
  </si>
  <si>
    <t>OS-LUCKO-084@skole.t-com.hr</t>
  </si>
  <si>
    <t>OŠ, Grad Zagreb, OSNOVNA ŠKOLA GUSTAVA KRKLECA, Zagreb-Novi Zagreb</t>
  </si>
  <si>
    <t>Božidara Magovca 103</t>
  </si>
  <si>
    <t>OS-ZAGREB-085@skole.t-com.hr</t>
  </si>
  <si>
    <t>10020</t>
  </si>
  <si>
    <t>OŠ, Grad Zagreb, Osnovna škola Ive Andrića, Zagreb-Novi Zagreb</t>
  </si>
  <si>
    <t>Osnovna škola Ive Andrića</t>
  </si>
  <si>
    <t>Milovana Kovačevića 18</t>
  </si>
  <si>
    <t>OS-ZAGREB-086@skole.t-com.hr</t>
  </si>
  <si>
    <t>OŠ, Grad Zagreb, I. osnovna škola Dugave, Zagreb-Sloboština</t>
  </si>
  <si>
    <t>I. osnovna škola Dugave</t>
  </si>
  <si>
    <t>Školski prilaz bb</t>
  </si>
  <si>
    <t>os-zagreb-087@skole.t-com.hr</t>
  </si>
  <si>
    <t>OŠ, Grad Zagreb, Osnovna škola Zapruđe, Zagreb-Novi Zagreb</t>
  </si>
  <si>
    <t>Osnovna škola Zapruđe</t>
  </si>
  <si>
    <t>Meštrovićev trg 8/A</t>
  </si>
  <si>
    <t>os-zagreb-088@skole.t-com.hr</t>
  </si>
  <si>
    <t>OŠ, Grad Zagreb, OSNOVNA ŠKOLA TRNSKO, Zagreb-Novi Zagreb</t>
  </si>
  <si>
    <t>Trnsko 25</t>
  </si>
  <si>
    <t>OS-ZAGREB-089@skole.t-com.hr</t>
  </si>
  <si>
    <t>OŠ, Grad Zagreb, OSNOVNA ŠKOLA SVETA KLARA, Zagreb-Novi Zagreb</t>
  </si>
  <si>
    <t>Sveta Klara, Mrkšina 42</t>
  </si>
  <si>
    <t>os-sveta-klara-090@skole.t-com.hr</t>
  </si>
  <si>
    <t>OŠ, Grad Zagreb, Osnovna škola MLADOST, Zagreb-Novi Zagreb</t>
  </si>
  <si>
    <t>Osnovna škola MLADOST</t>
  </si>
  <si>
    <t>Karamanov Prilaz 3</t>
  </si>
  <si>
    <t>os-zagreb-091@skole.t-com.hr</t>
  </si>
  <si>
    <t>OŠ, Grad Zagreb, Osnovna škola Stjepana Bencekovića, Horvati</t>
  </si>
  <si>
    <t>Horvati</t>
  </si>
  <si>
    <t>Osnovna škola Stjepana Bencekovića</t>
  </si>
  <si>
    <t>Horvaćanski trg 1</t>
  </si>
  <si>
    <t>OS-HORVATI-092@skole.t-com.hr</t>
  </si>
  <si>
    <t>OŠ, Grad Zagreb, OSNOVNA ŠKOLA ODRA, Zagreb-Novi Zagreb</t>
  </si>
  <si>
    <t>Odra, Đačka ulica 5</t>
  </si>
  <si>
    <t>os-odra-093@skole.t-com.hr</t>
  </si>
  <si>
    <t>OŠ, Grad Zagreb, Osnovna škola Većeslava Holjevca, Zagreb-Novi Zagreb</t>
  </si>
  <si>
    <t>Osnovna škola Većeslava Holjevca</t>
  </si>
  <si>
    <t>Siget 23</t>
  </si>
  <si>
    <t>OS-ZAGREB-094@skole.t-com.hr</t>
  </si>
  <si>
    <t>OŠ, Grad Zagreb, Osnovna škola OTOK, Zagreb-Sloboština</t>
  </si>
  <si>
    <t>Osnovna škola OTOK</t>
  </si>
  <si>
    <t>Stjepana Gradića 4</t>
  </si>
  <si>
    <t>os-otok@zg.t-com.hr</t>
  </si>
  <si>
    <t>OŠ, Grad Zagreb, OSNOVNA ŠKOLA FRANA GALOVIĆA, Zagreb-Sloboština</t>
  </si>
  <si>
    <t>Školski Prilaz bb</t>
  </si>
  <si>
    <t>OS-ZAGREB-096@skole.t-com.hr</t>
  </si>
  <si>
    <t>OŠ, Grad Zagreb, OSNOVNA ŠKOLA VUGROVEC-KAŠINA, Kašina</t>
  </si>
  <si>
    <t>Ivana Mažuranića 43</t>
  </si>
  <si>
    <t>os-kasina-105@skole.t-com.hr</t>
  </si>
  <si>
    <t>OŠ, Grad Zagreb, OSNOVNA ŠKOLA IVANA GRANĐE, Sesvete</t>
  </si>
  <si>
    <t>Soblinec, Soblinečka 68</t>
  </si>
  <si>
    <t>OS-SOBLINEC-106@skole.t-com.hr</t>
  </si>
  <si>
    <t>OŠ, Grad Zagreb, Osnovna škola SESVETE, Sesvete</t>
  </si>
  <si>
    <t>Osnovna škola SESVETE</t>
  </si>
  <si>
    <t>Ivana Gorana Kovačića 19</t>
  </si>
  <si>
    <t>OS-SESVETE-109@skole.t-com.hr</t>
  </si>
  <si>
    <t xml:space="preserve">OŠ, Grad Zagreb, Osnovna škola Sesvetski Kraljevec, Sesvete-Kraljevec </t>
  </si>
  <si>
    <t xml:space="preserve">Sesvete-Kraljevec </t>
  </si>
  <si>
    <t>Osnovna škola Sesvetski Kraljevec</t>
  </si>
  <si>
    <t>Sesvetski Kraljevec, Školska 10</t>
  </si>
  <si>
    <t>OS-SESVETSKI-KRALJEVEC-110@skole.t-com.hr</t>
  </si>
  <si>
    <t>OŠ, Grad Zagreb, CENTAR ZA ODGOJ  I OBRAZOVANJE GOLJAK, Zagreb</t>
  </si>
  <si>
    <t>CENTAR ZA ODGOJ  I OBRAZOVANJE GOLJAK</t>
  </si>
  <si>
    <t>Goljak 2</t>
  </si>
  <si>
    <t>21-114-114</t>
  </si>
  <si>
    <t>os-zagreb-114@skole.t-com.hr</t>
  </si>
  <si>
    <t>OŠ, Grad Zagreb, CENTAR ZA AUTIZAM, Zagreb</t>
  </si>
  <si>
    <t>CENTAR ZA AUTIZAM</t>
  </si>
  <si>
    <t>Dvorničićeva 6</t>
  </si>
  <si>
    <t>21-114-115</t>
  </si>
  <si>
    <t>OS-ZAGREB-115@skole.t-com.hr</t>
  </si>
  <si>
    <t>OŠ, Grad Zagreb, OSNOVNA ŠKOLA NAD LIPOM, Zagreb</t>
  </si>
  <si>
    <t>Nad Lipom 13/1</t>
  </si>
  <si>
    <t>OS-ZAGREB-116@skole.t-com.hr</t>
  </si>
  <si>
    <t>OŠ, Grad Zagreb, Poliklinika za rehabilitaciju slušanja i govora SUVAG, Zagreb</t>
  </si>
  <si>
    <t>Poliklinika za rehabilitaciju slušanja i govora SUVAG</t>
  </si>
  <si>
    <t>Kneza Ljudevita Posavskog 10</t>
  </si>
  <si>
    <t>OS-ZAGREB-117@skole.t-com.hr</t>
  </si>
  <si>
    <t>OŠ, Grad Zagreb, Waldorfska škola u Zagrebu, Zagreb-Novi Zagreb</t>
  </si>
  <si>
    <t>Waldorfska škola u Zagrebu</t>
  </si>
  <si>
    <t>Jakuševečka 6</t>
  </si>
  <si>
    <t>skola@waldorfska-skola-zg.hr</t>
  </si>
  <si>
    <t>OŠ, Grad Zagreb, Osnovna škola Brestje, Sesvete</t>
  </si>
  <si>
    <t>Osnovna škola Brestje</t>
  </si>
  <si>
    <t>Potočnica bb</t>
  </si>
  <si>
    <t>OS-SESVETE-139@skole.t-com.hr</t>
  </si>
  <si>
    <t>OŠ, Grad Zagreb, OSNOVNA ŠKOLA BOROVJE    , Zagreb</t>
  </si>
  <si>
    <t>Davora Zbiljskog 7</t>
  </si>
  <si>
    <t>osnovna.skola.borovje@zg.t-com.hr</t>
  </si>
  <si>
    <t>10000</t>
  </si>
  <si>
    <t>OŠ, Grad Zagreb, OSNOVNA ŠKOLA REMETE, Zagreb</t>
  </si>
  <si>
    <t>Remete 99/A</t>
  </si>
  <si>
    <t>ravnatelj@os-remete.hr</t>
  </si>
  <si>
    <t>OŠ, Grad Zagreb, Osnovna škola Špansko Oranice, Zagreb</t>
  </si>
  <si>
    <t>Osnovna škola Špansko Oranice</t>
  </si>
  <si>
    <t>Dječji trg 1</t>
  </si>
  <si>
    <t>os-spansko-oranice@net.hr</t>
  </si>
  <si>
    <t>OŠ, Grad Zagreb, Osnovna škola Sesvetska Sela, Sesvete</t>
  </si>
  <si>
    <t>Osnovna škola Sesvetska Sela</t>
  </si>
  <si>
    <t>Letnička 5</t>
  </si>
  <si>
    <t>osnovna.skola.sesvetska.sela@zg.t-com.hr</t>
  </si>
  <si>
    <t>OŠ, Grad Zagreb, Osnovna škola Sesvetska Sopnica, Sesvete</t>
  </si>
  <si>
    <t>Osnovna škola Sesvetska Sopnica</t>
  </si>
  <si>
    <t>Sopnička 69</t>
  </si>
  <si>
    <t>osnovna.skola.sesvetska.sopnica@zg.t-com.hr</t>
  </si>
  <si>
    <t>OŠ, Grad Zagreb, Osnovna škola Luka, Sesvete</t>
  </si>
  <si>
    <t>Otona Ivekovića 16</t>
  </si>
  <si>
    <t>OS-ZAGREB-107@skole.t-com.hr</t>
  </si>
  <si>
    <t>10360</t>
  </si>
  <si>
    <t>OŠ, Grad Zagreb, OSNOVNA ŠKOLA BARTOLA KAŠIĆA, Zagreb</t>
  </si>
  <si>
    <t>Vrisnička 4</t>
  </si>
  <si>
    <t>os-zagreb-062@skole.t-com.hr</t>
  </si>
  <si>
    <t>OŠ, Grad Zagreb, Centar za odgoj i obrazovanje PREKRIŽJE - Zagreb, Zagreb</t>
  </si>
  <si>
    <t>Centar za odgoj i obrazovanje PREKRIŽJE - Zagreb</t>
  </si>
  <si>
    <t>Gornje Prekrižje 48</t>
  </si>
  <si>
    <t>21-114-140</t>
  </si>
  <si>
    <t>centar-prekrizje-zg@net.hr</t>
  </si>
  <si>
    <t>OŠ, Grad Zagreb, OSNOVNA MONTESSORI ŠKOLA BARUNICE DEDEE VRANYCZANY, Zagreb</t>
  </si>
  <si>
    <t>Matka Mandića 2</t>
  </si>
  <si>
    <t>omontess@inet.hr</t>
  </si>
  <si>
    <t>OŠ, Grad Zagreb, Centar za odgoj i obrazovanje Slava Raškaj Zagreb, Zagreb</t>
  </si>
  <si>
    <t>Centar za odgoj i obrazovanje Slava Raškaj Zagreb</t>
  </si>
  <si>
    <t>Vladimira Nazora 47</t>
  </si>
  <si>
    <t>21-114-147</t>
  </si>
  <si>
    <t>slavica.jelic@zg.t-com.hr</t>
  </si>
  <si>
    <t>OŠ, Grad Zagreb, Centar za odgoj i obrazovanje Dubrava, Zagreb-Dubrava</t>
  </si>
  <si>
    <t>Centar za odgoj i obrazovanje Dubrava</t>
  </si>
  <si>
    <t>Prilaz Tomislava Špoljara 2</t>
  </si>
  <si>
    <t>21-114-149</t>
  </si>
  <si>
    <t>centar-dubrava@zg.t-com.hr</t>
  </si>
  <si>
    <t>OŠ, Grad Zagreb, Osnovna škola Lauder-Hugo Kon, Zagreb</t>
  </si>
  <si>
    <t>Osnovna škola Lauder-Hugo Kon</t>
  </si>
  <si>
    <t>Ivanićgradska 41a</t>
  </si>
  <si>
    <t>osnovna.skola.hugo.kon@zg.t-com.hr</t>
  </si>
  <si>
    <t>OŠ, Grad Zagreb, Osnovna škola Kreativan razvoj s pravom javnosti, Zagreb</t>
  </si>
  <si>
    <t>Osnovna škola Kreativan razvoj s pravom javnosti</t>
  </si>
  <si>
    <t>Dedići 102</t>
  </si>
  <si>
    <t>ravnatelj@kreativan-razvoj.hr</t>
  </si>
  <si>
    <t>OŠ, Grad Zagreb, Osnovna škola NANDI s pravom javnosti, Zagreb</t>
  </si>
  <si>
    <t>Osnovna škola NANDI s pravom javnosti</t>
  </si>
  <si>
    <t>Isce 27</t>
  </si>
  <si>
    <t>info@os-nandi.hr</t>
  </si>
  <si>
    <t>OŠ, Grad Zagreb, Centar za odgoj i obrazovanje Vinko Bek, Zagreb</t>
  </si>
  <si>
    <t>Centar za odgoj i obrazovanje Vinko Bek</t>
  </si>
  <si>
    <t>Kušlanova 59a</t>
  </si>
  <si>
    <t>21-114-153</t>
  </si>
  <si>
    <t>vinkobek@vinko-bek.hr</t>
  </si>
  <si>
    <t>OŠ, Grad Zagreb, Centar za rehabilitaciju Zagreb , Zagreb</t>
  </si>
  <si>
    <t xml:space="preserve">Centar za rehabilitaciju Zagreb </t>
  </si>
  <si>
    <t>Orlovac 2</t>
  </si>
  <si>
    <t>21-114-154</t>
  </si>
  <si>
    <t>crz@zg.t-com.hr</t>
  </si>
  <si>
    <t>OŠ, Grad Zagreb, OSNOVNA ŠKOLA JELKOVEC, Sesvete</t>
  </si>
  <si>
    <t>OSNOVNA ŠKOLA JELKOVEC</t>
  </si>
  <si>
    <t>Dragana Plamenca 1</t>
  </si>
  <si>
    <t>21-114-155</t>
  </si>
  <si>
    <t>SŠ, Zagrebačka županija, Srednja škola Dugo Selo, Dugo Selo</t>
  </si>
  <si>
    <t>Srednja škola Dugo Selo</t>
  </si>
  <si>
    <t>Ferenčakova bb</t>
  </si>
  <si>
    <t>srednjadugoselo@yahoo.com</t>
  </si>
  <si>
    <t>SŠ, Zagrebačka županija, Srednja škola Ivan Švear Ivanić Grad, Ivanić-Grad</t>
  </si>
  <si>
    <t>Srednja škola Ivan Švear Ivanić Grad</t>
  </si>
  <si>
    <t>SS-IVANIC-GRAD-501@skole.t-com.hr</t>
  </si>
  <si>
    <t>SŠ, Zagrebačka županija, SREDNJA ŠKOLA JASTREBARSKO, Jastrebarsko</t>
  </si>
  <si>
    <t>Većeslava Holjevca 11</t>
  </si>
  <si>
    <t>SS-JASTREBARSKO-501@skole.t-com.hr</t>
  </si>
  <si>
    <t>SŠ, Zagrebačka županija, EKONOMSKA, TRGOVAČKA I UGOSTITELJSKA ŠKOLA, Samobor</t>
  </si>
  <si>
    <t>Andrije Hebranga 26</t>
  </si>
  <si>
    <t>SS-SAMOBOR-501@skole.t-com.hr</t>
  </si>
  <si>
    <t>SŠ, Zagrebačka županija, GIMNAZIJA ANTUNA GUSTAVA MATOŠA, Samobor</t>
  </si>
  <si>
    <t>SS-SAMOBOR-502@skole.t-com.hr</t>
  </si>
  <si>
    <t>SŠ, Zagrebačka županija, SREDNJA STRUKOVNA ŠKOLA, Samobor</t>
  </si>
  <si>
    <t>SS-SAMOBOR-503@skole.t-com.hr</t>
  </si>
  <si>
    <t>SŠ, Zagrebačka županija, CENTAR ZA ODGOJ I OBRAZOVANJE LUG, Bregana</t>
  </si>
  <si>
    <t>CENTAR ZA ODGOJ I OBRAZOVANJE LUG</t>
  </si>
  <si>
    <t>Lug Samoborski, Kneza Zdeslava 2</t>
  </si>
  <si>
    <t>01-073-505</t>
  </si>
  <si>
    <t>centar.za.odgoj@zg.t-com.hr</t>
  </si>
  <si>
    <t>10432</t>
  </si>
  <si>
    <t>SŠ, Zagrebačka županija, Ekonomska škola Velika Gorica, Velika Gorica</t>
  </si>
  <si>
    <t>Ekonomska škola Velika Gorica</t>
  </si>
  <si>
    <t>Ulica kralja Stjepana Tomaševića 21</t>
  </si>
  <si>
    <t>SS-VELIKA-GORICA-501@skole.t-com.hr</t>
  </si>
  <si>
    <t>SŠ, Zagrebačka županija, GIMNAZIJA VELIKA GORICA, Velika Gorica</t>
  </si>
  <si>
    <t>Ulica kralja Stjepana Tomaševića 22</t>
  </si>
  <si>
    <t>gimnazija.vg@gmail.com</t>
  </si>
  <si>
    <t>SŠ, Zagrebačka županija, SREDNJA STRUKOVNA ŠKOLA VELIKA GORICA, Velika Gorica</t>
  </si>
  <si>
    <t>Ulica kralja Stjepana Tomaševića 23</t>
  </si>
  <si>
    <t>SS-VELIKA-GORICA-503@skole.t-com.hr</t>
  </si>
  <si>
    <t>SŠ, Zagrebačka županija, Zrakoplovna tehnička škola Rudolfa Perešina, Velika Gorica</t>
  </si>
  <si>
    <t>Zrakoplovna tehnička škola Rudolfa Perešina</t>
  </si>
  <si>
    <t>Rudolfa Fizira 6</t>
  </si>
  <si>
    <t>ss-velika-gorica-504@skole.t-com.hr</t>
  </si>
  <si>
    <t>10410</t>
  </si>
  <si>
    <t>SŠ, Zagrebačka županija, SREDNJA ŠKOLA VRBOVEC, Vrbovec</t>
  </si>
  <si>
    <t>7. svibnja 2</t>
  </si>
  <si>
    <t>SS-VRBOVEC-501@skole.t-com.hr</t>
  </si>
  <si>
    <t>SŠ, Zagrebačka županija, Srednja škola Ban Josip Jelačić, Zaprešić</t>
  </si>
  <si>
    <t>Srednja škola Ban Josip Jelačić</t>
  </si>
  <si>
    <t>Trg Dr Franje Tuđmana 1</t>
  </si>
  <si>
    <t>SS-ZAPRESIC-501@skole.t-com.hr</t>
  </si>
  <si>
    <t>10290</t>
  </si>
  <si>
    <t>SŠ, Zagrebačka županija, Srednja škola Dragutina Stražimira, Sveti Ivan Zelina</t>
  </si>
  <si>
    <t>Srednja škola Dragutina Stražimira</t>
  </si>
  <si>
    <t>Gundulićeva 4</t>
  </si>
  <si>
    <t>SS-SVETI-IVAN-ZELINA-501@skole.t-com.hr</t>
  </si>
  <si>
    <t>SŠ, Krapinsko- zagorska županija, SREDNJA ŠKOLA KRAPINA, Krapina</t>
  </si>
  <si>
    <t>Šetalište hrvatskog narodnog preporoda 6</t>
  </si>
  <si>
    <t>SS-KRAPINA-501@skole.t-com.hr</t>
  </si>
  <si>
    <t>SŠ, Krapinsko- zagorska županija, SREDNJA ŠKOLA ZABOK, Zabok</t>
  </si>
  <si>
    <t>Ivana i Cvijete Huis 2</t>
  </si>
  <si>
    <t>SS-ZABOK-501@skole.t-com.hr</t>
  </si>
  <si>
    <t>SŠ, Krapinsko- zagorska županija, Škola za umjetnost, dizajn, grafiku i odjeću Zabok, Zabok</t>
  </si>
  <si>
    <t>Škola za umjetnost, dizajn, grafiku i odjeću Zabok</t>
  </si>
  <si>
    <t>Ksavera Šandora Đalskog 5</t>
  </si>
  <si>
    <t>SS-ZABOK-502@skole.t-com.hr</t>
  </si>
  <si>
    <t>SŠ, Krapinsko- zagorska županija, GIMNAZIJA ANTUNA GUSTAVA MATOŠA, Zabok</t>
  </si>
  <si>
    <t>Prilaz Janka Tomića 2</t>
  </si>
  <si>
    <t>ss-zabok-503@skole.t-com.hr</t>
  </si>
  <si>
    <t>SŠ, Krapinsko- zagorska županija, SREDNJA ŠKOLA PREGRADA, Pregrada</t>
  </si>
  <si>
    <t>Stjepana Škreblina 1a</t>
  </si>
  <si>
    <t>SS-PREGRADA-501@skole.t-com.hr</t>
  </si>
  <si>
    <t>SŠ, Krapinsko- zagorska županija, SREDNJA ŠKOLA BEDEKOVČINA, Bedekovčina</t>
  </si>
  <si>
    <t>Ljudevita Gaja 1</t>
  </si>
  <si>
    <t>SS-BEDEKOVCINA-501@skole.t-com.hr</t>
  </si>
  <si>
    <t>SŠ, Krapinsko- zagorska županija, Centar za odgoj i obrazovanje Zajezda, Budinščina</t>
  </si>
  <si>
    <t>SŠ, Krapinsko- zagorska županija, SREDNJA ŠKOLA KONJŠĆINA, Konjščina</t>
  </si>
  <si>
    <t>Matije Gupca 5</t>
  </si>
  <si>
    <t>SS-KONJSCINA-501@skole.t-com.hr</t>
  </si>
  <si>
    <t>49282</t>
  </si>
  <si>
    <t>SŠ, Krapinsko- zagorska županija, Srednja škola Oroslavje, Oroslavje</t>
  </si>
  <si>
    <t>Srednja škola Oroslavje</t>
  </si>
  <si>
    <t>SS-OROSLAVJE-501@skole.t-com.hr</t>
  </si>
  <si>
    <t>SŠ, Krapinsko- zagorska županija, SREDNJA ŠKOLA ZLATAR, Zlatar</t>
  </si>
  <si>
    <t>Braće Radića 10</t>
  </si>
  <si>
    <t>SS-ZLATAR-501@skole.t-com.hr</t>
  </si>
  <si>
    <t>SŠ, Sisačko-moslavačka županija, Srednja škola Glina, Glina</t>
  </si>
  <si>
    <t>Srednja škola Glina</t>
  </si>
  <si>
    <t>Frankopanska 30</t>
  </si>
  <si>
    <t>SS-GLINA-501@skole.t-com.hr</t>
  </si>
  <si>
    <t>SŠ, Sisačko-moslavačka županija, Srednja škola Ivana Trnskoga, Hrvatska Kostajnica</t>
  </si>
  <si>
    <t>Srednja škola Ivana Trnskoga</t>
  </si>
  <si>
    <t>Hrvatskih branitelja 14</t>
  </si>
  <si>
    <t>ss-hrvatska-kostajnica-501@skole.t-com.hr</t>
  </si>
  <si>
    <t>SŠ, Sisačko-moslavačka županija, SREDNJA ŠKOLA TINA UJEVIĆA, Kutina</t>
  </si>
  <si>
    <t>Mate Lovraka 3</t>
  </si>
  <si>
    <t>SS-KUTINA-501@skole.t-com.hr</t>
  </si>
  <si>
    <t>SŠ, Sisačko-moslavačka županija, TEHNIČKA ŠKOLA KUTINA, Kutina</t>
  </si>
  <si>
    <t>Hrvatskih branitelja 6</t>
  </si>
  <si>
    <t>SS-KUTINA-502@skole.t-com.hr</t>
  </si>
  <si>
    <t>SŠ, Sisačko-moslavačka županija, SREDNJA ŠKOLA NOVSKA, Novska</t>
  </si>
  <si>
    <t>Tina Ujevića bb</t>
  </si>
  <si>
    <t>SS-NOVSKA-501@skole.t-com.hr</t>
  </si>
  <si>
    <t>SŠ, Sisačko-moslavačka županija, SREDNJA ŠKOLA PETRINJA, Petrinja</t>
  </si>
  <si>
    <t>Gundulićeva 3</t>
  </si>
  <si>
    <t>SS-PETRINJA-501@skole.t-com.hr</t>
  </si>
  <si>
    <t>SŠ, Sisačko-moslavačka županija, GIMNAZIJA SISAK, Sisak</t>
  </si>
  <si>
    <t>Trg Hrvatskih branitelja 1</t>
  </si>
  <si>
    <t>SS-SISAK-501@skole.t-com.hr</t>
  </si>
  <si>
    <t>SŠ, Sisačko-moslavačka županija, Industrijsko-obrtnička škola Sisak, Sisak-Caprag</t>
  </si>
  <si>
    <t>Sisak-Caprag</t>
  </si>
  <si>
    <t>Industrijsko-obrtnička škola Sisak</t>
  </si>
  <si>
    <t>Marijana Cvetkovića 2</t>
  </si>
  <si>
    <t>SS-SISAK-502@skole.t-com.hr</t>
  </si>
  <si>
    <t>44010</t>
  </si>
  <si>
    <t>SŠ, Sisačko-moslavačka županija, Srednja škola Viktorovac, Sisak</t>
  </si>
  <si>
    <t>Srednja škola Viktorovac</t>
  </si>
  <si>
    <t>Ante Kovačića bb</t>
  </si>
  <si>
    <t>SS-SISAK-503@skole.t-com.hr</t>
  </si>
  <si>
    <t>SŠ, Sisačko-moslavačka županija, Obrtnička škola Sisak, Sisak</t>
  </si>
  <si>
    <t>Obrtnička škola Sisak</t>
  </si>
  <si>
    <t>Lađarska 1</t>
  </si>
  <si>
    <t>SS-SISAK-505@skole.t-com.hr</t>
  </si>
  <si>
    <t>SŠ, Sisačko-moslavačka županija, Tehnička škola Sisak, Sisak-Caprag</t>
  </si>
  <si>
    <t>Tehnička škola Sisak</t>
  </si>
  <si>
    <t>SS-SISAK-506@skole.t-com.hr</t>
  </si>
  <si>
    <t>SŠ, Sisačko-moslavačka županija, EKONOMSKA ŠKOLA SISAK, Sisak</t>
  </si>
  <si>
    <t>ss-sisak-507@skole.t-com.hr</t>
  </si>
  <si>
    <t>SŠ, Sisačko-moslavačka županija, Srednja strukovna škola Kotva, Sisak</t>
  </si>
  <si>
    <t>Srednja strukovna škola Kotva</t>
  </si>
  <si>
    <t>Marijana Celjaka 88/b</t>
  </si>
  <si>
    <t>03-076-509</t>
  </si>
  <si>
    <t>još nije formirana javna mail adresa</t>
  </si>
  <si>
    <t>SŠ, Sisačko-moslavačka županija, Srednja škola Topusko, Topusko</t>
  </si>
  <si>
    <t>Srednja škola Topusko</t>
  </si>
  <si>
    <t>Školska Ulica 14</t>
  </si>
  <si>
    <t>ss-topusko-501@skole.t-com.hr</t>
  </si>
  <si>
    <t>SŠ, Karlovačka županija, SREDNJA ŠKOLA DUGA RESA, Duga Resa</t>
  </si>
  <si>
    <t>Jozefinska cesta 27</t>
  </si>
  <si>
    <t>SS-DUGA-RESA-501@skole.t-com.hr</t>
  </si>
  <si>
    <t>SŠ, Karlovačka županija, CENTAR ZA ODGOJ I OBRAZOVANJE DJECE I MLADEŽI , Karlovac</t>
  </si>
  <si>
    <t>SŠ, Karlovačka županija, GIMNAZIJA KARLOVAC, Karlovac</t>
  </si>
  <si>
    <t>Rakovac 4</t>
  </si>
  <si>
    <t>SS-KARLOVAC-501@skole.t-com.hr</t>
  </si>
  <si>
    <t>SŠ, Karlovačka županija, PRIRODOSLOVNA ŠKOLA KARLOVAC , Karlovac</t>
  </si>
  <si>
    <t>Stjepana Mihalića 43</t>
  </si>
  <si>
    <t>ss-karlovac-504@skole.t-com.hr</t>
  </si>
  <si>
    <t>SŠ, Karlovačka županija, EKONOMSKO - TURISTIČKA ŠKOLA, Karlovac</t>
  </si>
  <si>
    <t>Kurelčeva 2</t>
  </si>
  <si>
    <t>SS-KARLOVAC-505@skole.t-com.hr</t>
  </si>
  <si>
    <t>SŠ, Karlovačka županija, ŠUMARSKA I DRVODJELJSKA ŠKOLA KARLOVAC, Karlovac</t>
  </si>
  <si>
    <t>Vatrogasna cesta 5</t>
  </si>
  <si>
    <t>SS-KARLOVAC-506@skole.t-com.hr</t>
  </si>
  <si>
    <t>SŠ, Karlovačka županija, MEDICINSKA ŠKOLA, Karlovac</t>
  </si>
  <si>
    <t>Doktora Andrije Štampara bb</t>
  </si>
  <si>
    <t>SS-KARLOVAC-507@skole.t-com.hr</t>
  </si>
  <si>
    <t>SŠ, Karlovačka županija, TEHNIČKA ŠKOLA KARLOVAC, Karlovac</t>
  </si>
  <si>
    <t>Ljudevita Jonkea bb</t>
  </si>
  <si>
    <t>SS-KARLOVAC-508@skole.t-com.hr</t>
  </si>
  <si>
    <t>SŠ, Karlovačka županija, TRGOVAČKO - UGOSTITELJSKA ŠKOLA, Karlovac</t>
  </si>
  <si>
    <t>Radićeva 8 i 10</t>
  </si>
  <si>
    <t>SS-KARLOVAC-509@skole.t-com.hr</t>
  </si>
  <si>
    <t>SŠ, Karlovačka županija, MJEŠOVITA INDUSTRIJSKO - OBRTNIČKA ŠKOLA, Karlovac</t>
  </si>
  <si>
    <t>Domobranska 2</t>
  </si>
  <si>
    <t>ss-karlovac-510@skole.t-com.hr</t>
  </si>
  <si>
    <t>SŠ, Karlovačka županija, Prva privatna gimnazija, Karlovac</t>
  </si>
  <si>
    <t>Prva privatna gimnazija</t>
  </si>
  <si>
    <t>Bogoslava Šuleka 29</t>
  </si>
  <si>
    <t>04-034-515</t>
  </si>
  <si>
    <t>SŠ, Karlovačka županija, OBRTNIČKA I TEHNIČKA ŠKOLA OGULIN, Ogulin</t>
  </si>
  <si>
    <t>Josipa Jurja Strossmayera 2</t>
  </si>
  <si>
    <t>SS-OGULIN-501@skole.t-com.hr</t>
  </si>
  <si>
    <t>SŠ, Karlovačka županija, GIMNAZIJA BERNARDINA FRANKOPANA, Ogulin</t>
  </si>
  <si>
    <t>Struga 3</t>
  </si>
  <si>
    <t xml:space="preserve">uprava@gimnazija-bfrankopana-ogulin.skole.hr  </t>
  </si>
  <si>
    <t>SŠ, Karlovačka županija, SREDNJA ŠKOLA SLUNJ, Slunj</t>
  </si>
  <si>
    <t>SS-SLUNJ-501@skole.t-com.hr</t>
  </si>
  <si>
    <t>SŠ, Varaždinska županija, Srednja škola Ivanec, Ivanec</t>
  </si>
  <si>
    <t>Srednja škola Ivanec</t>
  </si>
  <si>
    <t>Eugena Kumičića 7</t>
  </si>
  <si>
    <t>SS-IVANEC-501@skole.t-com.hr</t>
  </si>
  <si>
    <t>SŠ, Varaždinska županija, Srednja škola u Maruševcu s pravom javnosti, Maruševec</t>
  </si>
  <si>
    <t>Srednja škola u Maruševcu s pravom javnosti</t>
  </si>
  <si>
    <t>Maruševec 82</t>
  </si>
  <si>
    <t>SS-IVANEC-502@skole.t-com.hr</t>
  </si>
  <si>
    <t>SŠ, Varaždinska županija, Centar za odgoj i obrazovanje pri Odgojnom domu Ivanec, Ivanec</t>
  </si>
  <si>
    <t>Centar za odgoj i obrazovanje pri Odgojnom domu Ivanec</t>
  </si>
  <si>
    <t>Pahinsko 6</t>
  </si>
  <si>
    <t>05-031-503</t>
  </si>
  <si>
    <t>odgojni-dom-ivanec@vz.t-com.hr</t>
  </si>
  <si>
    <t>SŠ, Varaždinska županija, Prva gimnazija Varaždin, Varaždin</t>
  </si>
  <si>
    <t>Prva gimnazija Varaždin</t>
  </si>
  <si>
    <t>Petra Preradovića 14</t>
  </si>
  <si>
    <t>SS-VARAZDIN-501@skole.t-com.hr</t>
  </si>
  <si>
    <t>SŠ, Varaždinska županija, Druga gimnazija Varaždin, Varaždin</t>
  </si>
  <si>
    <t>Druga gimnazija Varaždin</t>
  </si>
  <si>
    <t>Hallerova aleja 6a</t>
  </si>
  <si>
    <t>ss-varazdin-502@skole.t-com.hr</t>
  </si>
  <si>
    <t>SŠ, Varaždinska županija, Elektrostrojarska škola, Varaždin</t>
  </si>
  <si>
    <t>Elektrostrojarska škola</t>
  </si>
  <si>
    <t>Hallerova Aleja 5</t>
  </si>
  <si>
    <t>SS-VARAZDIN-504@skole.t-com.hr</t>
  </si>
  <si>
    <t>SŠ, Varaždinska županija, Medicinska škola Varaždin, Varaždin</t>
  </si>
  <si>
    <t>Medicinska škola Varaždin</t>
  </si>
  <si>
    <t>Vinka Međerala 11</t>
  </si>
  <si>
    <t>SS-VARAZDIN-505@skole.t-com.hr</t>
  </si>
  <si>
    <t>SŠ, Varaždinska županija, Gospodarska škola Varaždin, Varaždin</t>
  </si>
  <si>
    <t>Gospodarska škola Varaždin</t>
  </si>
  <si>
    <t>Božene Plazzeriano 4</t>
  </si>
  <si>
    <t>gospodarska.skola@skole.hr</t>
  </si>
  <si>
    <t>SŠ, Varaždinska županija, STROJARSKA I PROMETNA ŠKOLA, Varaždin</t>
  </si>
  <si>
    <t>Hallerova aleja 3a</t>
  </si>
  <si>
    <t>ss-varazdin-507@skole.t-com.hr</t>
  </si>
  <si>
    <t>SŠ, Varaždinska županija, Srednja strukovna škola, Varaždin</t>
  </si>
  <si>
    <t>Srednja strukovna škola</t>
  </si>
  <si>
    <t>SS-VARAZDIN-508@skole.t-com.hr</t>
  </si>
  <si>
    <t>SŠ, Varaždinska županija, Graditeljska, prirodoslovna i rudarska škola, Varaždin</t>
  </si>
  <si>
    <t>Graditeljska, prirodoslovna i rudarska škola</t>
  </si>
  <si>
    <t>Hallerova Aleja 3</t>
  </si>
  <si>
    <t>SS-VARAZDIN-509@skole.t-com.hr</t>
  </si>
  <si>
    <t>SŠ, Varaždinska županija, PRVA PRIVATNA GIMNAZIJA S PRAVOM JAVNOSTI VARAŽDIN, Varaždin</t>
  </si>
  <si>
    <t>Frana Supila 22</t>
  </si>
  <si>
    <t>privatna.gimnazija@vz.t-com.hr</t>
  </si>
  <si>
    <t>SŠ, Varaždinska županija, Privatna srednja škola Varaždin s pravom javnosti, Varaždin</t>
  </si>
  <si>
    <t>Privatna srednja škola Varaždin s pravom javnosti</t>
  </si>
  <si>
    <t>pssv@email.t-com.hr</t>
  </si>
  <si>
    <t>SŠ, Varaždinska županija, Privatna varaždinska gimnazija s pravom javnosti, Varaždin</t>
  </si>
  <si>
    <t>Privatna varaždinska gimnazija s pravom javnosti</t>
  </si>
  <si>
    <t>Stanka Vraza 37</t>
  </si>
  <si>
    <t>info@skola-ziger.hr</t>
  </si>
  <si>
    <t>SŠ, Varaždinska županija, Privatna ekonomsko-poslovna škola s pravom javnosti, Varaždin</t>
  </si>
  <si>
    <t>Privatna ekonomsko-poslovna škola s pravom javnosti</t>
  </si>
  <si>
    <t>tajnistvo@privatna.net</t>
  </si>
  <si>
    <t xml:space="preserve">SŠ, Varaždinska županija, Srednja škola "Arboretum Opeka", Vinica </t>
  </si>
  <si>
    <t xml:space="preserve">Vinica </t>
  </si>
  <si>
    <t>Srednja škola "Arboretum Opeka"</t>
  </si>
  <si>
    <t>Marčan, Vinička 53</t>
  </si>
  <si>
    <t>SS-VINICA-501@skole.t-com.hr</t>
  </si>
  <si>
    <t>SŠ, Koprivničko-križevačka županija, STRUKOVNA ŠKOLA ĐURĐEVAC, Đurđevac</t>
  </si>
  <si>
    <t>Dr. Ivana Kranjčeva 5</t>
  </si>
  <si>
    <t>SS-DJURDJEVAC-502@skole.t-com.hr</t>
  </si>
  <si>
    <t>SŠ, Koprivničko-križevačka županija, GIMNAZIJA DR. IVANA KRANJČEVA ĐURĐEVAC, Đurđevac</t>
  </si>
  <si>
    <t>SS-DJURDJEVAC-503@skole.t-com.hr</t>
  </si>
  <si>
    <t>SŠ, Koprivničko-križevačka županija, GIMNAZIJA " FRAN GALOVIĆ" KOPRIVNICA, Koprivnica</t>
  </si>
  <si>
    <t>GIMNAZIJA " FRAN GALOVIĆ" KOPRIVNICA</t>
  </si>
  <si>
    <t>Trg slobode 7</t>
  </si>
  <si>
    <t>SS-KOPRIVNICA-501@skole.t-com.hr</t>
  </si>
  <si>
    <t>SŠ, Koprivničko-križevačka županija, OBRTNIČKA ŠKOLA KOPRIVNICA, Koprivnica</t>
  </si>
  <si>
    <t>SS-KOPRIVNICA-502@skole.t-com.hr</t>
  </si>
  <si>
    <t>SŠ, Koprivničko-križevačka županija, SREDNJA ŠKOLA KOPRIVNICA, Koprivnica</t>
  </si>
  <si>
    <t>SS-KOPRIVNICA-503@skole.t-com.hr</t>
  </si>
  <si>
    <t>SŠ, Koprivničko-križevačka županija, GIMNAZIJA IVANA ZAKMARDIJA DIJANKOVEČKOGA KRIŽEVCI, Križevci</t>
  </si>
  <si>
    <t>Milislava Demerca 8</t>
  </si>
  <si>
    <t>ss-krizevci-501@skole.t-com.hr</t>
  </si>
  <si>
    <t>SŠ, Koprivničko-križevačka županija, SREDNJA ŠKOLA "IVAN SELJANEC" KRIŽEVCI, Križevci</t>
  </si>
  <si>
    <t>SREDNJA ŠKOLA "IVAN SELJANEC" KRIŽEVCI</t>
  </si>
  <si>
    <t>SS-KRIZEVCI-502@skole.t-com.hr</t>
  </si>
  <si>
    <t>SŠ, Koprivničko-križevačka županija, SREDNJA GOSPODARSKA ŠKOLA KRIŽEVCI, Križevci</t>
  </si>
  <si>
    <t>Milislava Demerca 1</t>
  </si>
  <si>
    <t>SS-KRIZEVCI-504@skole.t-com.hr</t>
  </si>
  <si>
    <t>SŠ, Bjelovarsko-bilogorska županija, GIMNAZIJA BJELOVAR, Bjelovar</t>
  </si>
  <si>
    <t>Matice Hrvatske 17</t>
  </si>
  <si>
    <t>gimnazija-bjelovar@bj.t-com.hr</t>
  </si>
  <si>
    <t>SŠ, Bjelovarsko-bilogorska županija, MEDICINSKA ŠKOLA BJELOVAR, Bjelovar</t>
  </si>
  <si>
    <t>Matice Hrvatske 17/Ii</t>
  </si>
  <si>
    <t>SS-BJELOVAR-503@skole.t-com.hr</t>
  </si>
  <si>
    <t>SŠ, Bjelovarsko-bilogorska županija, KOMERCIJALNA I TRGOVAČKA ŠKOLA BJELOVAR, Bjelovar</t>
  </si>
  <si>
    <t>KOMERCIJALNA I TRGOVAČKA ŠKOLA BJELOVAR</t>
  </si>
  <si>
    <t>Trg Eugena Kvaternika 13</t>
  </si>
  <si>
    <t>SS-BJELOVAR-504@skole.t-com.hr</t>
  </si>
  <si>
    <t>SŠ, Bjelovarsko-bilogorska županija, EKONOMSKA I BIROTEHNIČKA ŠKOLA BJELOVAR, Bjelovar</t>
  </si>
  <si>
    <t>Dr. Ante Starčevića 26/II</t>
  </si>
  <si>
    <t>SS-BJELOVAR-505@skole.t-com.hr</t>
  </si>
  <si>
    <t>SŠ, Bjelovarsko-bilogorska županija, TEHNIČKA ŠKOLA BJELOVAR, Bjelovar</t>
  </si>
  <si>
    <t>Dr. Ante Starčevića 24</t>
  </si>
  <si>
    <t>ss-bjelovar-506@skole.t-com.hr</t>
  </si>
  <si>
    <t>SŠ, Bjelovarsko-bilogorska županija, OBRTNIČKA ŠKOLA BJELOVAR, Bjelovar</t>
  </si>
  <si>
    <t>SS-BJELOVAR-507@skole.t-com.hr</t>
  </si>
  <si>
    <t>SŠ, Bjelovarsko-bilogorska županija, TURISTIČKO-UGOSTITELJSKA I PREHRAMBENA ŠKOLA BJELOVAR, Bjelovar</t>
  </si>
  <si>
    <t>TURISTIČKO-UGOSTITELJSKA I PREHRAMBENA ŠKOLA BJELOVAR</t>
  </si>
  <si>
    <t>Ulica Petra Zrinskog 4</t>
  </si>
  <si>
    <t>SS-BJELOVAR-508@skole.t-com.hr</t>
  </si>
  <si>
    <t>SŠ, Bjelovarsko-bilogorska županija, SREDNJA ŠKOLA ČAZMA, Čazma</t>
  </si>
  <si>
    <t>Livadarska 30</t>
  </si>
  <si>
    <t>SS-CAZMA-501@skole.t-com.hr</t>
  </si>
  <si>
    <t>SŠ, Bjelovarsko-bilogorska županija, TEHNIČKA ŠKOLA DARUVAR, Daruvar</t>
  </si>
  <si>
    <t>Ivana Gundulića 14</t>
  </si>
  <si>
    <t>SS-DARUVAR-501@skole.t-com.hr</t>
  </si>
  <si>
    <t>SŠ, Bjelovarsko-bilogorska županija, GIMNAZIJA DARUVAR, Daruvar</t>
  </si>
  <si>
    <t>SS-DARUVAR-502@skole.t-com.hr</t>
  </si>
  <si>
    <t>SŠ, Bjelovarsko-bilogorska županija, EKONOMSKA I TURISTIČKA ŠKOLA DARUVAR, Daruvar</t>
  </si>
  <si>
    <t>EKONOMSKA I TURISTIČKA ŠKOLA DARUVAR</t>
  </si>
  <si>
    <t>SS-DARUVAR-503@skole.t-com.hr</t>
  </si>
  <si>
    <t>SŠ, Bjelovarsko-bilogorska županija, SREDNJA ŠKOLA "AUGUST ŠENOA", Garešnica</t>
  </si>
  <si>
    <t>SREDNJA ŠKOLA "AUGUST ŠENOA"</t>
  </si>
  <si>
    <t>Kolodvorska 6</t>
  </si>
  <si>
    <t>SS-GARESNICA-501@skole.t-com.hr</t>
  </si>
  <si>
    <t>SŠ, Bjelovarsko-bilogorska županija, SREDNJA ŠKOLA BARTOLA KAŠIĆA, Grubišno Polje</t>
  </si>
  <si>
    <t>Bartola Kašića 1</t>
  </si>
  <si>
    <t>SS-GRUBISNO-POLJE-501@skole.t-com.hr</t>
  </si>
  <si>
    <t>SŠ, Primorsko-goranska županija, Srednja škola dr. Antuna Barca Crikvenica, Crikvenica</t>
  </si>
  <si>
    <t>Srednja škola dr. Antuna Barca Crikvenica</t>
  </si>
  <si>
    <t>Zidarska 4</t>
  </si>
  <si>
    <t>ss-crikvenica-501@skole.t-com.hr</t>
  </si>
  <si>
    <t>SŠ, Primorsko-goranska županija, Srednja škola Vladimir Nazor, Čabar</t>
  </si>
  <si>
    <t>Srednja škola Vladimir Nazor</t>
  </si>
  <si>
    <t>Narodnog Oslobođenja 5</t>
  </si>
  <si>
    <t>SS-CABAR-501@skole.t-com.hr</t>
  </si>
  <si>
    <t>SŠ, Primorsko-goranska županija, SREDNJA ŠKOLA DELNICE, Delnice</t>
  </si>
  <si>
    <t>Lujzinska cesta 42</t>
  </si>
  <si>
    <t>ss-delnice-501@skole.t-com.hr</t>
  </si>
  <si>
    <t>SŠ, Primorsko-goranska županija, Srednja škola Hrvatski kralj Zvonimir, Krk</t>
  </si>
  <si>
    <t>Srednja škola Hrvatski kralj Zvonimir</t>
  </si>
  <si>
    <t>Vinogradska 3</t>
  </si>
  <si>
    <t>SS-KRK-501@skole.t-com.hr</t>
  </si>
  <si>
    <t>SŠ, Primorsko-goranska županija, UGOSTITELJSKA ŠKOLA OPATIJA, Opatija</t>
  </si>
  <si>
    <t>Kumičićeva 14</t>
  </si>
  <si>
    <t>SS-OPATIJA-501@skole.t-com.hr</t>
  </si>
  <si>
    <t>SŠ, Primorsko-goranska županija, Gimnazija Eugena Kumičića Opatija, Opatija</t>
  </si>
  <si>
    <t>Gimnazija Eugena Kumičića Opatija</t>
  </si>
  <si>
    <t>Drage Gervaisa 2</t>
  </si>
  <si>
    <t>SS-OPATIJA-502@skole.t-com.hr</t>
  </si>
  <si>
    <t>SŠ, Primorsko-goranska županija, OBRTNIČKA ŠKOLA, Opatija</t>
  </si>
  <si>
    <t>Bože Milanovića 3</t>
  </si>
  <si>
    <t>SS-OPATIJA-503@skole.t-com.hr</t>
  </si>
  <si>
    <t>SŠ, Primorsko-goranska županija, HOTELIJERSKO - TURISTIČKA ŠKOLA, Opatija</t>
  </si>
  <si>
    <t>SS-OPATIJA-504@skole.t-com.hr</t>
  </si>
  <si>
    <t>SŠ, Primorsko-goranska županija, Srednja škola Markantuna de Dominisa Rab, Rab</t>
  </si>
  <si>
    <t>Srednja škola Markantuna de Dominisa Rab</t>
  </si>
  <si>
    <t>Banjol 11</t>
  </si>
  <si>
    <t>SS-RAB-501@skole.t-com.hr</t>
  </si>
  <si>
    <t>SŠ, Primorsko-goranska županija, CENTAR ZA ODGOJ I OBRAZOVANJE, Rijeka</t>
  </si>
  <si>
    <t>SŠ, Primorsko-goranska županija, Strojarska škola za industrijska i obrtnička zanimanja, Rijeka</t>
  </si>
  <si>
    <t>Strojarska škola za industrijska i obrtnička zanimanja</t>
  </si>
  <si>
    <t>Jože Vlahovića 10</t>
  </si>
  <si>
    <t>ss-rijeka-501@skole.t-com.hr</t>
  </si>
  <si>
    <t>SŠ, Primorsko-goranska županija, SREDNJA TALIJANSKA ŠKOLA - RIJEKA SCUOLA MEDIA SUPERIORE ITALIANA - FIUME, Rijeka</t>
  </si>
  <si>
    <t>Erazma Barčića 6</t>
  </si>
  <si>
    <t>srednja-talijanska-skola@ri.t-com.hr</t>
  </si>
  <si>
    <t>SŠ, Primorsko-goranska županija, Trgovačka i tekstilna škola u Rijeci, Rijeka</t>
  </si>
  <si>
    <t>Trgovačka i tekstilna škola u Rijeci</t>
  </si>
  <si>
    <t>Stane Vončine 1a</t>
  </si>
  <si>
    <t>SS-RIJEKA-503@skole.t-com.hr</t>
  </si>
  <si>
    <t>SŠ, Primorsko-goranska županija, Srednja škola za elektrotehniku i računalstvo, Rijeka</t>
  </si>
  <si>
    <t>Srednja škola za elektrotehniku i računalstvo</t>
  </si>
  <si>
    <t>Zvonimirova 12</t>
  </si>
  <si>
    <t>SS-RIJEKA-504@skole.t-com.hr</t>
  </si>
  <si>
    <t>SŠ, Primorsko-goranska županija, EKONOMSKA ŠKOLA MIJE MIRKOVIĆA RIJEKA, Rijeka</t>
  </si>
  <si>
    <t>Ivana Filipovića 2</t>
  </si>
  <si>
    <t>ss-rijeka-505@skole.t-com.hr</t>
  </si>
  <si>
    <t>SŠ, Primorsko-goranska županija, PRVA RIJEČKA HRVATSKA GIMNAZIJA, Rijeka</t>
  </si>
  <si>
    <t>Frana Kurelca 1</t>
  </si>
  <si>
    <t>SS-RIJEKA-506@skole.t-com.hr</t>
  </si>
  <si>
    <t>SŠ, Primorsko-goranska županija, PRIRODOSLOVNA I GRAFIČKA ŠKOLA RIJEKA, Rijeka</t>
  </si>
  <si>
    <t>Vukovarska 58</t>
  </si>
  <si>
    <t>SS-RIJEKA-507@skole.t-com.hr</t>
  </si>
  <si>
    <t>SŠ, Primorsko-goranska županija, Građevinska tehnička škola, Rijeka</t>
  </si>
  <si>
    <t>Građevinska tehnička škola</t>
  </si>
  <si>
    <t>Podhumskih Žrtava 4</t>
  </si>
  <si>
    <t>SS-RIJEKA-508@skole.t-com.hr</t>
  </si>
  <si>
    <t>SŠ, Primorsko-goranska županija, PRVA SUŠAČKA HRVATSKA GIMNAZIJA U RIJECI, Rijeka</t>
  </si>
  <si>
    <t>SS-RIJEKA-509@skole.t-com.hr</t>
  </si>
  <si>
    <t>SŠ, Primorsko-goranska županija, GIMNAZIJA ANDRIJE MOHOROVIČIĆA RIJEKA, Rijeka</t>
  </si>
  <si>
    <t>ss-rijeka-511@skole.t-com.hr</t>
  </si>
  <si>
    <t>SŠ, Primorsko-goranska županija, STROJARSKO BRODOGRAĐEVNA ŠKOLA ZA INDUSTRIJSKA I OBRTNIČKA ZANIMANJA, Rijeka</t>
  </si>
  <si>
    <t>Braće Branchetta 11a</t>
  </si>
  <si>
    <t>SS-RIJEKA-512@skole.t-com.hr</t>
  </si>
  <si>
    <t>SŠ, Primorsko-goranska županija, Tehnička škola za strojarstvo i brodogradnju, Rijeka</t>
  </si>
  <si>
    <t>Tehnička škola za strojarstvo i brodogradnju</t>
  </si>
  <si>
    <t>SS-RIJEKA-513@skole.t-com.hr</t>
  </si>
  <si>
    <t>SŠ, Primorsko-goranska županija, Elektroindustrijska i obrtnička škola Rijeka, Rijeka</t>
  </si>
  <si>
    <t>Elektroindustrijska i obrtnička škola Rijeka</t>
  </si>
  <si>
    <t>SS-RIJEKA-514@skole.t-com.hr</t>
  </si>
  <si>
    <t>51000</t>
  </si>
  <si>
    <t>SŠ, Primorsko-goranska županija, GRADITELJSKA ŠKOLA ZA INDUSTRIJU I OBRT, Rijeka</t>
  </si>
  <si>
    <t>SS-RIJEKA-515@skole.t-com.hr</t>
  </si>
  <si>
    <t>SŠ, Primorsko-goranska županija, MEDICINSKA ŠKOLA U RIJECI, Rijeka</t>
  </si>
  <si>
    <t>SS-RIJEKA-516@skole.t-com.hr</t>
  </si>
  <si>
    <t>SŠ, Primorsko-goranska županija, PROMETNA ŠKOLA, Rijeka</t>
  </si>
  <si>
    <t>SS-RIJEKA-517@skole.t-com.hr</t>
  </si>
  <si>
    <t>SŠ, Primorsko-goranska županija, SALEZIJANSKA KLASIČNA GIMNAZIJA - s pravom javnosti, Rijeka</t>
  </si>
  <si>
    <t>SALEZIJANSKA KLASIČNA GIMNAZIJA - s pravom javnosti</t>
  </si>
  <si>
    <t>Vukovarska 62</t>
  </si>
  <si>
    <t>SS-RIJEKA-522@skole.t-com.hr</t>
  </si>
  <si>
    <t>SŠ, Primorsko-goranska županija, Škola za primijenjenu umjetnost u Rijeci, Rijeka</t>
  </si>
  <si>
    <t>Škola za primijenjenu umjetnost u Rijeci</t>
  </si>
  <si>
    <t>Šetalište Trinaeste Divizije 75</t>
  </si>
  <si>
    <t>08-071-524</t>
  </si>
  <si>
    <t>SS-RIJEKA-524@skole.t-com.hr</t>
  </si>
  <si>
    <t>SŠ, Primorsko-goranska županija, SREDNJA ŠKOLA ANDRIJE LJUDEVITA ADAMIĆA, Rijeka</t>
  </si>
  <si>
    <t>SREDNJA ŠKOLA ANDRIJE LJUDEVITA ADAMIĆA</t>
  </si>
  <si>
    <t>Šetalište Trinaeste Divizije 68</t>
  </si>
  <si>
    <t>SS-RIJEKA-528@skole.t-com.hr</t>
  </si>
  <si>
    <t>SŠ, Primorsko-goranska županija, Željeznička tehnička škola Moravice, Moravice</t>
  </si>
  <si>
    <t>Željeznička tehnička škola Moravice</t>
  </si>
  <si>
    <t>Školska 2a</t>
  </si>
  <si>
    <t>SS-MORAVICE-501@skole.t-com.hr</t>
  </si>
  <si>
    <t>SŠ, Primorsko-goranska županija, POMORSKA ŠKOLA, Bakar</t>
  </si>
  <si>
    <t>Nautička 14</t>
  </si>
  <si>
    <t>ss-bakar-501@skole.t-com.hr</t>
  </si>
  <si>
    <t>SŠ, Primorsko-goranska županija, SREDNJA ŠKOLA AMBROZA HARAČIĆA, Mali Lošinj</t>
  </si>
  <si>
    <t>Omladinska 10</t>
  </si>
  <si>
    <t>SS-MALI-LOSINJ-501@skole.t-com.hr</t>
  </si>
  <si>
    <t>SŠ, Primorsko-goranska županija, Centar odgoja i obrazovanja pri Odgojnom domu Mali Lošinj, Mali Lošinj</t>
  </si>
  <si>
    <t>Centar odgoja i obrazovanja pri Odgojnom domu Mali Lošinj</t>
  </si>
  <si>
    <t>Zagrebačka 16</t>
  </si>
  <si>
    <t>08-292-502</t>
  </si>
  <si>
    <t>SŠ, Ličko-senjska županija, STRUKOVNA ŠKOLA GOSPIĆ, Gospić</t>
  </si>
  <si>
    <t>Budačka 24</t>
  </si>
  <si>
    <t>SS-GOSPIC-503@skole.t-com.hr</t>
  </si>
  <si>
    <t>SŠ, Ličko-senjska županija, GIMNAZIJA GOSPIĆ, Gospić</t>
  </si>
  <si>
    <t>ss-gospic-504@skole.t-com.hr</t>
  </si>
  <si>
    <t>SŠ, Ličko-senjska županija, SREDNJA ŠKOLA OTOČAC, Otočac</t>
  </si>
  <si>
    <t>Ćirila i Metoda 2</t>
  </si>
  <si>
    <t>ss-otocac-501@skole.t-com.hr</t>
  </si>
  <si>
    <t>SŠ, Ličko-senjska županija, SREDNJA ŠKOLA PAVLA RITTERA VITEZOVIĆA U SENJU, Senj</t>
  </si>
  <si>
    <t>Vjenceslava Novaka 2</t>
  </si>
  <si>
    <t>ss-senj-501@skole.t-com.hr</t>
  </si>
  <si>
    <t>SŠ, Ličko-senjska županija, Srednja škola Plitvička Jezera, Korenica</t>
  </si>
  <si>
    <t>Srednja škola Plitvička Jezera</t>
  </si>
  <si>
    <t>Zagrebačka 2</t>
  </si>
  <si>
    <t>ss-korenica-501@skole.t-com.hr</t>
  </si>
  <si>
    <t>SŠ, Virovitičko-podravska županija, SREDNJA ŠKOLA "STJEPAN IVŠIĆ", Orahovica</t>
  </si>
  <si>
    <t>SREDNJA ŠKOLA "STJEPAN IVŠIĆ"</t>
  </si>
  <si>
    <t>ss-orahovica-501@skole.t-com.hr</t>
  </si>
  <si>
    <t>SŠ, Virovitičko-podravska županija, Srednja škola Marka Marulića Slatina, Slatina</t>
  </si>
  <si>
    <t>Srednja škola Marka Marulića Slatina</t>
  </si>
  <si>
    <t>Trg Ruđera Boškovića 16</t>
  </si>
  <si>
    <t>10-067-502</t>
  </si>
  <si>
    <t>ss.marka.marulica@vt.t-com.hr</t>
  </si>
  <si>
    <t>SŠ, Virovitičko-podravska županija, Industrijsko-obrtnička škola Slatina, Slatina</t>
  </si>
  <si>
    <t>Industrijsko-obrtnička škola Slatina</t>
  </si>
  <si>
    <t>TRG RUĐERA BOŠKOVIĆA 5a</t>
  </si>
  <si>
    <t>10-067-503</t>
  </si>
  <si>
    <t>skola.slatina@optinet.hr</t>
  </si>
  <si>
    <t>SŠ, Virovitičko-podravska županija, GIMNAZIJA PETRA PRERADOVIĆA, Virovitica</t>
  </si>
  <si>
    <t>GIMNAZIJA PETRA PRERADOVIĆA</t>
  </si>
  <si>
    <t>Trg Bana Josipa Jelačića 16</t>
  </si>
  <si>
    <t>SS-VIROVITICA-501@skole.t-com.hr</t>
  </si>
  <si>
    <t>SŠ, Virovitičko-podravska županija, TEHNIČKA ŠKOLA VIROVITICA, Virovitica</t>
  </si>
  <si>
    <t>Zbora Narodne Garde 29</t>
  </si>
  <si>
    <t>ss-virovitica-502@skole.t-com.hr</t>
  </si>
  <si>
    <t>SŠ, Virovitičko-podravska županija, INDUSTRIJSKO-OBRTNIČKA ŠKOLA VIROVITICA, Virovitica</t>
  </si>
  <si>
    <t>ss-virovitica-503@skole.t-com.hr</t>
  </si>
  <si>
    <t>SŠ, Virovitičko-podravska županija, STRUKOVNA ŠKOLA VIROVITICA, Virovitica</t>
  </si>
  <si>
    <t>Vukovarska cesta 1</t>
  </si>
  <si>
    <t>info@ssv.hr</t>
  </si>
  <si>
    <t>SŠ, Virovitičko-podravska županija, KATOLIČKA KLASIČNA GIMNAZIJA S PRAVOM JAVNOSTI U VIROVITICI, Virovitica</t>
  </si>
  <si>
    <t>Matije Gupca bb</t>
  </si>
  <si>
    <t>katolicka.klasicna.gimnazija@vt.t-com.hr</t>
  </si>
  <si>
    <t>SŠ, Virovitičko-podravska županija, SREDNJA ŠKOLA PITOMAČA, Pitomača</t>
  </si>
  <si>
    <t>Trg Kralja Tomislava 6</t>
  </si>
  <si>
    <t>ss-pitomaca-501@skole.t-com.hr</t>
  </si>
  <si>
    <t>33405</t>
  </si>
  <si>
    <t>SŠ, Požeško-slavonska županija, Srednja škola Pakrac, Pakrac</t>
  </si>
  <si>
    <t>Srednja škola Pakrac</t>
  </si>
  <si>
    <t>Bolnička 59</t>
  </si>
  <si>
    <t>SS-PAKRAC-501@skole.t-com.hr</t>
  </si>
  <si>
    <t>SŠ, Požeško-slavonska županija, Gimnazija, Požega</t>
  </si>
  <si>
    <t>Gimnazija</t>
  </si>
  <si>
    <t>Dr.Franje Tuđmana 4/A</t>
  </si>
  <si>
    <t>SS-POZEGA-501@skole.t-com.hr</t>
  </si>
  <si>
    <t>SŠ, Požeško-slavonska županija, Ekonomska škola, Požega, Požega</t>
  </si>
  <si>
    <t>Ekonomska škola, Požega</t>
  </si>
  <si>
    <t>Osječka 33</t>
  </si>
  <si>
    <t>SS-POZEGA-502@skole.t-com.hr</t>
  </si>
  <si>
    <t>SŠ, Požeško-slavonska županija, POLJOPRIVREDNO-PREHRAMBENA ŠKOLA, Požega</t>
  </si>
  <si>
    <t>Ratarnička 3</t>
  </si>
  <si>
    <t>SS-POZEGA-503@skole.t-com.hr</t>
  </si>
  <si>
    <t>SŠ, Požeško-slavonska županija, TEHNIČKA ŠKOLA, Požega</t>
  </si>
  <si>
    <t>Ratarnička 1</t>
  </si>
  <si>
    <t>SS-POZEGA-504@skole.t-com.hr</t>
  </si>
  <si>
    <t>SŠ, Požeško-slavonska županija, OBRTNIČKA ŠKOLA, Požega</t>
  </si>
  <si>
    <t>ss-pozega-505@skole.t-com.hr</t>
  </si>
  <si>
    <t>SŠ, Požeško-slavonska županija, Katolička klasična gimnazija s pravom javnosti u Požegi, Požega</t>
  </si>
  <si>
    <t>Katolička klasična gimnazija s pravom javnosti u Požegi</t>
  </si>
  <si>
    <t xml:space="preserve">Pape Ivana Pavla II. 6 </t>
  </si>
  <si>
    <t>katolickapz@gmail.com</t>
  </si>
  <si>
    <t>SŠ, Brodsko-posavska županija, GIMNAZIJA NOVA GRADIŠKA, Nova Gradiška</t>
  </si>
  <si>
    <t>Trg Kralja Tomislava 9</t>
  </si>
  <si>
    <t>SS-NOVA-GRADISKA-501@skole.t-com.hr</t>
  </si>
  <si>
    <t>SŠ, Brodsko-posavska županija, INDUSTRIJSKO OBRTNIČKA ŠKOLA , Nova Gradiška</t>
  </si>
  <si>
    <t>Ljusdevita Gaja bb</t>
  </si>
  <si>
    <t>industrijsko-obrtnicka.skola2@sb.t-com.hr</t>
  </si>
  <si>
    <t>SŠ, Brodsko-posavska županija, Elektrotehnička i Ekonomska škola, Nova Gradiška</t>
  </si>
  <si>
    <t>Elektrotehnička i Ekonomska škola</t>
  </si>
  <si>
    <t>ss-nova-gradiska-503@skole.t-com.hr</t>
  </si>
  <si>
    <t>SŠ, Brodsko-posavska županija, SREDNJA ŠKOLA MATIJE ANTUNA RELJKOVIĆA SLAVONSKI BROD, Slavonski Brod</t>
  </si>
  <si>
    <t>Ivana Cankara 76</t>
  </si>
  <si>
    <t>SS-SLAVONSKI-BROD-501@skole.t-com.hr</t>
  </si>
  <si>
    <t>SŠ, Brodsko-posavska županija, Obrtnička škola, Slavonski Brod</t>
  </si>
  <si>
    <t>Obrtnička škola</t>
  </si>
  <si>
    <t>Vladimira Nazora 9</t>
  </si>
  <si>
    <t>SS-SLAVONSKI-BROD-502@skole.t-com.hr</t>
  </si>
  <si>
    <t>SŠ, Brodsko-posavska županija, Gimnazija Matija Mesić, Slavonski Brod</t>
  </si>
  <si>
    <t>Gimnazija Matija Mesić</t>
  </si>
  <si>
    <t>Naselje Slavonija I. Br. 8</t>
  </si>
  <si>
    <t>SS-SLAVONSKI-BROD-503@skole.t-com.hr</t>
  </si>
  <si>
    <t>SŠ, Brodsko-posavska županija, INDUSTRIJSKO-OBRTNIČKA ŠKOLA, Slavonski Brod</t>
  </si>
  <si>
    <t>Eugena Kumičića 55</t>
  </si>
  <si>
    <t>SS-SLAVONSKI-BROD-504@skole.t-com.hr</t>
  </si>
  <si>
    <t>SŠ, Brodsko-posavska županija, TEHNIČKA ŠKOLA, Slavonski Brod</t>
  </si>
  <si>
    <t>SS-SLAVONSKI-BROD-505@skole.t-com.hr</t>
  </si>
  <si>
    <t>SŠ, Brodsko-posavska županija, EKONOMSKO-BIROTEHNIČKA ŠKOLA, Slavonski Brod</t>
  </si>
  <si>
    <t>Naselje Andrija Hebrang 13/1</t>
  </si>
  <si>
    <t>SS-SLAVONSKI-BROD-506@skole.t-com.hr</t>
  </si>
  <si>
    <t>SŠ, Brodsko-posavska županija, SREDNJA MEDICINSKA ŠKOLA, Slavonski Brod</t>
  </si>
  <si>
    <t>Vatroslava Jagića 3a</t>
  </si>
  <si>
    <t>SS-SLAVONSKI-BROD-507@skole.t-com.hr</t>
  </si>
  <si>
    <t>SŠ, Brodsko-posavska županija, Klasična gimnazija fra Marijana Lanosovića s pravom javnosti, Slavonski Brod</t>
  </si>
  <si>
    <t>Klasična gimnazija fra Marijana Lanosovića s pravom javnosti</t>
  </si>
  <si>
    <t>Petra Krešimira Iv. bb</t>
  </si>
  <si>
    <t>SS-SLAVONSKI-BROD-508@skole.t-com.hr</t>
  </si>
  <si>
    <t>SŠ, Zadarska županija, SREDNJA ŠKOLA KNEZA BRANIMIRA, BENKOVAC, Benkovac</t>
  </si>
  <si>
    <t>Antuna Mihanovića 19</t>
  </si>
  <si>
    <t>SS-BENKOVAC-501@skole.t-com.hr</t>
  </si>
  <si>
    <t>SŠ, Zadarska županija, SREDNJA ŠKOLA BIOGRAD NA MORU, Biograd Na Moru</t>
  </si>
  <si>
    <t>Augusta Šenoe 29</t>
  </si>
  <si>
    <t>srednja-skola-biograd@zd.t-com.hr</t>
  </si>
  <si>
    <t>SŠ, Zadarska županija, SREDNJA ŠKOLA GRAČAC, Gračac</t>
  </si>
  <si>
    <t>Školska Ulica 8</t>
  </si>
  <si>
    <t>SS-GRACAC-501@skole.t-com.hr</t>
  </si>
  <si>
    <t>SŠ, Zadarska županija, SREDNJA ŠKOLA OBROVAC, Obrovac</t>
  </si>
  <si>
    <t>Obala hrvatskog časnika Senada Župana bb</t>
  </si>
  <si>
    <t>ss-obrovac-501@skole.t-com.hr</t>
  </si>
  <si>
    <t>SŠ, Zadarska županija, SREDNJA ŠKOLA BARTULA KAŠIĆA, Pag</t>
  </si>
  <si>
    <t>Ante Starčevića 9</t>
  </si>
  <si>
    <t>ss-pag-501@skole.t-com.hr</t>
  </si>
  <si>
    <t>SŠ, Zadarska županija, GIMNAZIJA FRANJE PETRIĆA ZADAR, Zadar</t>
  </si>
  <si>
    <t>Obala Kneza Trpimira 26</t>
  </si>
  <si>
    <t>ss-zadar-501@skole.t-com.hr</t>
  </si>
  <si>
    <t>SŠ, Zadarska županija, GIMNAZIJA VLADIMIRA NAZORA, Zadar</t>
  </si>
  <si>
    <t>Perivoj Vladimira Nazora 3/Ii</t>
  </si>
  <si>
    <t>SŠ, Zadarska županija, GIMNAZIJA JURJA BARAKOVIĆA, Zadar</t>
  </si>
  <si>
    <t>Perivoj Vladimira Nazora 3</t>
  </si>
  <si>
    <t>SS-ZADAR-503@skole.t-com.hr</t>
  </si>
  <si>
    <t>SŠ, Zadarska županija, KLASIČNA GIMNAZIJA IVANA PAVLA II. S PRAVOM JAVNOSTI, Zadar</t>
  </si>
  <si>
    <t>Jerolima Vidulića 2</t>
  </si>
  <si>
    <t>SS-ZADAR-504@skole.t-com.hr</t>
  </si>
  <si>
    <t>SŠ, Zadarska županija, POMORSKA ŠKOLA ZADAR, Zadar</t>
  </si>
  <si>
    <t>Ante Kuzmanića 1</t>
  </si>
  <si>
    <t xml:space="preserve">SS-ZADAR-506@skole.t-com.hr
</t>
  </si>
  <si>
    <t>SŠ, Zadarska županija, MEDICINSKA ŠKOLA ANTE KUZMANIĆA-ZADAR, Zadar</t>
  </si>
  <si>
    <t>Dr. Franje Tuđmana bb</t>
  </si>
  <si>
    <t>SS-ZADAR-509@skole.t-com.hr</t>
  </si>
  <si>
    <t>SŠ, Zadarska županija, OBRTNIČKA ŠKOLA GOJKA MATULINE ZADAR, Zadar</t>
  </si>
  <si>
    <t>Ivana Mažuranića 32</t>
  </si>
  <si>
    <t>SS-ZADAR-511@skole.t-com.hr</t>
  </si>
  <si>
    <t>SŠ, Zadarska županija, TEHNIČKA ŠKOLA, Zadar</t>
  </si>
  <si>
    <t>Šime Vitasovića 1</t>
  </si>
  <si>
    <t>tehnicka.skola@zd.t-com.hr</t>
  </si>
  <si>
    <t>SŠ, Zadarska županija, Strukovna škola Vice Vlatkovića, Zadar</t>
  </si>
  <si>
    <t>Strukovna škola Vice Vlatkovića</t>
  </si>
  <si>
    <t>Nikole Tesle 9/C</t>
  </si>
  <si>
    <t>ss-zadar-513@skole.t-com.hr</t>
  </si>
  <si>
    <t>SŠ, Zadarska županija, Prirodoslovno - grafička škola, Zadar</t>
  </si>
  <si>
    <t>Prirodoslovno - grafička škola</t>
  </si>
  <si>
    <t>ss-zadar-514@skole.t-com.hr</t>
  </si>
  <si>
    <t>SŠ, Zadarska županija, Poljoprivredna, prehrambena i veterinarska škola Stanka Ožanića, Zadar</t>
  </si>
  <si>
    <t>Poljoprivredna, prehrambena i veterinarska škola Stanka Ožanića</t>
  </si>
  <si>
    <t>SS-ZADAR-515@skole.t-com.hr</t>
  </si>
  <si>
    <t>SŠ, Zadarska županija, ŠKOLA PRIMIJENJENE UMJETNOSTI I DIZAJNA, Zadar</t>
  </si>
  <si>
    <t>ŠKOLA PRIMIJENJENE UMJETNOSTI I DIZAJNA</t>
  </si>
  <si>
    <t>Perivoj Vladimira Nazora 3/Iii</t>
  </si>
  <si>
    <t>SS-ZADAR-516@skole.t-com.hr</t>
  </si>
  <si>
    <t>SŠ, Zadarska županija, EKONOMSKO-BIROTEHNIČKA I TRGOVAČKA ŠKOLA, Zadar</t>
  </si>
  <si>
    <t>Antuna Gustava Matoša 40</t>
  </si>
  <si>
    <t>ss-zadar-518@skole.t-com.hr</t>
  </si>
  <si>
    <t>SŠ, Zadarska županija, HOTELIJERSKO-TURISTIČKA I UGOSTITELJSKA ŠKOLA, Zadar</t>
  </si>
  <si>
    <t>SS-ZADAR-519@skole.t-com.hr</t>
  </si>
  <si>
    <t>SŠ, Zadarska županija, Zadarska privatna gimnazija s pravom javnosti, Zadar</t>
  </si>
  <si>
    <t>Zadarska privatna gimnazija s pravom javnosti</t>
  </si>
  <si>
    <t>Ulica Kraljskog Dalmatina 4</t>
  </si>
  <si>
    <t>zadarska-privatna-gimnazija@zd.t-com.hr</t>
  </si>
  <si>
    <t>SŠ, Osječko-baranjska županija, GIMNAZIJA BELI MANASTIR, Beli Manastir</t>
  </si>
  <si>
    <t>SS-BELI-MANASTIR-501@skole.t-com.hr</t>
  </si>
  <si>
    <t>SŠ, Osječko-baranjska županija, PRVA SREDNJA ŠKOLA BELI MANASTIR, Beli Manastir</t>
  </si>
  <si>
    <t>SS-BELI-MANASTIR-502@skole.t-com.hr</t>
  </si>
  <si>
    <t>SŠ, Osječko-baranjska županija, DRUGA SREDNJA ŠKOLA BELI MANASTIR, Beli Manastir</t>
  </si>
  <si>
    <t>Školska 3/Iii</t>
  </si>
  <si>
    <t>ss-beli-manastir-503@skole.t-com.hr</t>
  </si>
  <si>
    <t>SŠ, Osječko-baranjska županija, Srednja škola Donji Miholjac, Donji Miholjac</t>
  </si>
  <si>
    <t>Srednja škola Donji Miholjac</t>
  </si>
  <si>
    <t>Vukovarska 84</t>
  </si>
  <si>
    <t>ss-donji-miholjac-501@skole.t-com.hr</t>
  </si>
  <si>
    <t>31540</t>
  </si>
  <si>
    <t>SŠ, Osječko-baranjska županija, Srednja strukovna škola Braće Radića, Đakovo</t>
  </si>
  <si>
    <t>Srednja strukovna škola Braće Radića</t>
  </si>
  <si>
    <t>Vijenac kardinala Alojzija Stepinca 11</t>
  </si>
  <si>
    <t>SS-DJAKOVO-501@skole.t-com.hr</t>
  </si>
  <si>
    <t>SŠ, Osječko-baranjska županija, GIMNAZIJA A.G.MATOŠA, Đakovo</t>
  </si>
  <si>
    <t>SS-DJAKOVO-502@skole.t-com.hr</t>
  </si>
  <si>
    <t>SŠ, Osječko-baranjska županija, Obrtnička škola Antuna Horvata Đakovo, Đakovo</t>
  </si>
  <si>
    <t>Obrtnička škola Antuna Horvata Đakovo</t>
  </si>
  <si>
    <t>SS-DJAKOVO-503@skole.t-com.hr</t>
  </si>
  <si>
    <t>SŠ, Osječko-baranjska županija, Srednja škola Isidora Kršnjavoga Našice, Našice</t>
  </si>
  <si>
    <t>Srednja škola Isidora Kršnjavoga Našice</t>
  </si>
  <si>
    <t>Augusta Cesarca 20</t>
  </si>
  <si>
    <t>ss-nasice-501@skole.t-com.hr</t>
  </si>
  <si>
    <t>SŠ, Osječko-baranjska županija, PROSVJETNO-KULTURNI CENTAR MAĐARA U REPUBLICI HRVATSKOJ, Osijek</t>
  </si>
  <si>
    <t>SŠ, Osječko-baranjska županija, Elektrotehnička i prometna škola Osijek, Osijek</t>
  </si>
  <si>
    <t>Elektrotehnička i prometna škola Osijek</t>
  </si>
  <si>
    <t>Istarska 3</t>
  </si>
  <si>
    <t>SS-OSIJEK-501@skole.t-com.hr</t>
  </si>
  <si>
    <t>SŠ, Osječko-baranjska županija, Strojarska tehnička škola Osijek, Osijek</t>
  </si>
  <si>
    <t>Strojarska tehnička škola Osijek</t>
  </si>
  <si>
    <t>SS-OSIJEK-502@skole.t-com.hr</t>
  </si>
  <si>
    <t>SŠ, Osječko-baranjska županija, I. Gimnazija Osijek, Osijek</t>
  </si>
  <si>
    <t>I. Gimnazija Osijek</t>
  </si>
  <si>
    <t>Županijska 4</t>
  </si>
  <si>
    <t>SS-OSIJEK-503@skole.t-com.hr</t>
  </si>
  <si>
    <t>SŠ, Osječko-baranjska županija, II.Gimnazija Osijek, Osijek</t>
  </si>
  <si>
    <t>II.Gimnazija Osijek</t>
  </si>
  <si>
    <t>Kamila Firingera 5</t>
  </si>
  <si>
    <t>ss-osijek-504@skole.t-com.hr</t>
  </si>
  <si>
    <t>SŠ, Osječko-baranjska županija, III. Gimnazija Osijek, Osijek</t>
  </si>
  <si>
    <t>III. Gimnazija Osijek</t>
  </si>
  <si>
    <t>Kamila Firingera 14</t>
  </si>
  <si>
    <t>SS-OSIJEK-505@skole.t-com.hr</t>
  </si>
  <si>
    <t>31000</t>
  </si>
  <si>
    <t>SŠ, Osječko-baranjska županija, Medicinska škola Osijek, Osijek</t>
  </si>
  <si>
    <t>Medicinska škola Osijek</t>
  </si>
  <si>
    <t>Vukovarska cesta 209</t>
  </si>
  <si>
    <t xml:space="preserve">medicinska-skola@os.t-com.hr </t>
  </si>
  <si>
    <t>SŠ, Osječko-baranjska županija, Poljoprivredna i veterinarska škola Osijek, Osijek</t>
  </si>
  <si>
    <t>Poljoprivredna i veterinarska škola Osijek</t>
  </si>
  <si>
    <t>Jadrovska 20</t>
  </si>
  <si>
    <t>SS-OSIJEK-507@skole.t-com.hr</t>
  </si>
  <si>
    <t>SŠ, Osječko-baranjska županija, GRADITELJSKO - GEODETSKA ŠKOLA OSIJEK, Osijek</t>
  </si>
  <si>
    <t>Drinska 16a</t>
  </si>
  <si>
    <t>ss-osijek-509@skole.t-com.hr</t>
  </si>
  <si>
    <t>SŠ, Osječko-baranjska županija, Tehnička škola i prirodoslovna gimnazija Ruđera Boškovića, Osijek</t>
  </si>
  <si>
    <t>Tehnička škola i prirodoslovna gimnazija Ruđera Boškovića</t>
  </si>
  <si>
    <t>SS-OSIJEK-510@skole.t-com.hr</t>
  </si>
  <si>
    <t>SŠ, Osječko-baranjska županija, EKONOMSKA I UPRAVNA ŠKOLA OSIJEK, Osijek</t>
  </si>
  <si>
    <t>Trg Svetog Trojstva 4</t>
  </si>
  <si>
    <t>SS-OSIJEK-511@skole.t-com.hr</t>
  </si>
  <si>
    <t>SŠ, Osječko-baranjska županija, UGOSTITELJSKO-TURISTIČKA ŠKOLA, Osijek</t>
  </si>
  <si>
    <t>Matije Gupca 61</t>
  </si>
  <si>
    <t>SS-OSIJEK-512@skole.t-com.hr</t>
  </si>
  <si>
    <t>SŠ, Osječko-baranjska županija, Obrtnička škola Osijek, Osijek</t>
  </si>
  <si>
    <t>Obrtnička škola Osijek</t>
  </si>
  <si>
    <t>Trg Bana Josipa Jelačića 24</t>
  </si>
  <si>
    <t>ss-osijek-513@skole.t-com.hr</t>
  </si>
  <si>
    <t>SŠ, Osječko-baranjska županija, TRGOVAČKA I KOMERCIJALNA ŠKOLA DAVOR MILAS, Osijek</t>
  </si>
  <si>
    <t>Gundulićeva 38</t>
  </si>
  <si>
    <t xml:space="preserve"> trgos@skole.t-com.hr</t>
  </si>
  <si>
    <t>SŠ, Osječko-baranjska županija, Škola za tekstil, dizajn i primijenjene umjetnosti Osijek, Osijek</t>
  </si>
  <si>
    <t>Škola za tekstil, dizajn i primijenjene umjetnosti Osijek</t>
  </si>
  <si>
    <t>ss-osijek-515@skole.t-com.hr</t>
  </si>
  <si>
    <t>SŠ, Osječko-baranjska županija, Škola za osposobljavanje i obrazovanje Vinko Bek, Osijek</t>
  </si>
  <si>
    <t>Škola za osposobljavanje i obrazovanje Vinko Bek</t>
  </si>
  <si>
    <t>Vinkovačka 3</t>
  </si>
  <si>
    <t>SS-OSIJEK-516@skole.t-com.hr</t>
  </si>
  <si>
    <t>SŠ, Osječko-baranjska županija, ISUSOVAČKA KLASIČNA GIMNAZIJA S PRAVOM JAVNOSTI U OSIJEKU, Osijek</t>
  </si>
  <si>
    <t>Trg Vatroslava Lisinskog 1</t>
  </si>
  <si>
    <t>SS-OSIJEK-521@skole.t-com.hr</t>
  </si>
  <si>
    <t>SŠ, Osječko-baranjska županija, GAUDEAMUS, prva privatna srednja škola u Osijeku, s pravom javnosti, Osijek</t>
  </si>
  <si>
    <t>GAUDEAMUS, prva privatna srednja škola u Osijeku, s pravom javnosti</t>
  </si>
  <si>
    <t>SS-OSIJEK-522@skole.t-com.hr</t>
  </si>
  <si>
    <t>SŠ, Osječko-baranjska županija, Srednja škola Valpovo, Valpovo</t>
  </si>
  <si>
    <t>Srednja škola Valpovo</t>
  </si>
  <si>
    <t>SS-VALPOVO-501@skole.t-com.hr</t>
  </si>
  <si>
    <t>SŠ, Osječko-baranjska županija, SREDNJA ŠKOLA JOSIPA KOZARCA ĐURĐENOVAC, Đurđenovac</t>
  </si>
  <si>
    <t>SS-DJURDJENOVAC-501@skole.t-com.hr</t>
  </si>
  <si>
    <t>SŠ, Osječko-baranjska županija, SREDNJA ŠKOLA DALJ, Dalj</t>
  </si>
  <si>
    <t>Braće Radića 7</t>
  </si>
  <si>
    <t>SS-DALJ-501@skole.t-com.hr</t>
  </si>
  <si>
    <t>SŠ, Šibensko-kninska županija, SREDNJA ŠKOLA IVANA MEŠTROVIĆA DRNIŠ, Drniš</t>
  </si>
  <si>
    <t>Poljana 1</t>
  </si>
  <si>
    <t>SS-DRNIS-501@skole.t-com.hr</t>
  </si>
  <si>
    <t>SŠ, Šibensko-kninska županija, SREDNJA ŠKOLA LOVRE MONTIJA , Knin</t>
  </si>
  <si>
    <t>Ikičina 30</t>
  </si>
  <si>
    <t>s.s.lovre.montija@si.t-com.hr</t>
  </si>
  <si>
    <t>SŠ, Šibensko-kninska županija, SREDNJA STRUKOVNA ŠKOLA KRALJA ZVONIMIRA, Knin</t>
  </si>
  <si>
    <t>SS-KNIN-501@skole.t-com.hr</t>
  </si>
  <si>
    <t>SŠ, Šibensko-kninska županija, CENTAR ZA ODGOJ I OBRAZOVANJE ŠUBIĆEVAC, Šibenik</t>
  </si>
  <si>
    <t>SŠ, Šibensko-kninska županija, EKONOMSKA ŠKOLA ŠIBENIK, Šibenik</t>
  </si>
  <si>
    <t>Put Gimnazije 64</t>
  </si>
  <si>
    <t>SS-SIBENIK-501@skole.t-com.hr</t>
  </si>
  <si>
    <t>SŠ, Šibensko-kninska županija, PROMETNO-TEHNIČKA ŠKOLA ŠIBENIK, Šibenik</t>
  </si>
  <si>
    <t>SS-SIBENIK-502@skole.t-com.hr</t>
  </si>
  <si>
    <t>SŠ, Šibensko-kninska županija, MEDICINSKA I KEMIJSKA ŠKOLA, Šibenik</t>
  </si>
  <si>
    <t>Ante Šupuka bb</t>
  </si>
  <si>
    <t>SS-SIBENIK-504@skole.t-com.hr</t>
  </si>
  <si>
    <t>SŠ, Šibensko-kninska županija, TURISTIČKO-UGOSTITELJSKA ŠKOLA ŠIBENIK, Šibenik</t>
  </si>
  <si>
    <t>SS-SIBENIK-505@skole.t-com.hr</t>
  </si>
  <si>
    <t>SŠ, Šibensko-kninska županija, GIMNAZIJA ANTUNA VRANČIĆA, Šibenik</t>
  </si>
  <si>
    <t>SS-SIBENIK-506@skole.t-com.hr</t>
  </si>
  <si>
    <t>SŠ, Šibensko-kninska županija, TEHNIČKA ŠKOLA, Šibenik</t>
  </si>
  <si>
    <t>Ante Šupuka 31</t>
  </si>
  <si>
    <t>SS-SIBENIK-507@skole.t-com.hr</t>
  </si>
  <si>
    <t>SŠ, Šibensko-kninska županija, INDUSTRIJSKO-OBRTNIČKA ŠKOLA ŠIBENIK, Šibenik</t>
  </si>
  <si>
    <t>SS-SIBENIK-508@skole.t-com.hr</t>
  </si>
  <si>
    <t>SŠ, Šibensko-kninska županija, SREDNJA STRUKOVNA ŠKOLA ŠIBENIK, Šibenik</t>
  </si>
  <si>
    <t>Kralja Zvonimira 2</t>
  </si>
  <si>
    <t>SS-SIBENIK-509@skole.t-com.hr</t>
  </si>
  <si>
    <t>SŠ, Šibensko-kninska županija, ŠIBENSKA PRIVATNA GIMNAZIJA S PRAVOM JAVNOSTI, Šibenik</t>
  </si>
  <si>
    <t>Andrije Kačića Miošića 11</t>
  </si>
  <si>
    <t>gimnazija@spg.hr</t>
  </si>
  <si>
    <t>22000</t>
  </si>
  <si>
    <t>SŠ, Vukovarsko-srijemska županija, Tehnička škola Ruđera Boškovića Vinkovci, Vinkovci</t>
  </si>
  <si>
    <t>Tehnička škola Ruđera Boškovića Vinkovci</t>
  </si>
  <si>
    <t>Stanka Vraza 15</t>
  </si>
  <si>
    <t>SS-VINKOVCI-501@skole.t-com.hr</t>
  </si>
  <si>
    <t>SŠ, Vukovarsko-srijemska županija, Gimnazija Matije Antuna Reljkovića, Vinkovci</t>
  </si>
  <si>
    <t>Gimnazija Matije Antuna Reljkovića</t>
  </si>
  <si>
    <t>Trg Bana Josipa Šokčevića 1</t>
  </si>
  <si>
    <t>SS-VINKOVCI-502@skole.t-com.hr</t>
  </si>
  <si>
    <t>SŠ, Vukovarsko-srijemska županija, Ekonomska i trgovačka škola Ivana Domca, Vinkovci</t>
  </si>
  <si>
    <t>Ekonomska i trgovačka škola Ivana Domca</t>
  </si>
  <si>
    <t>Antuna Akšamovića 31</t>
  </si>
  <si>
    <t>SS-VINKOVCI-504@skole.t-com.hr</t>
  </si>
  <si>
    <t>SŠ, Vukovarsko-srijemska županija, Drvodjelska tehnička škola, Vinkovci</t>
  </si>
  <si>
    <t>Drvodjelska tehnička škola</t>
  </si>
  <si>
    <t>SS-VINKOVCI-506@skole.t-com.hr</t>
  </si>
  <si>
    <t>SŠ, Vukovarsko-srijemska županija, Srednja strukovna škola Vinkovci, Vinkovci</t>
  </si>
  <si>
    <t>Srednja strukovna škola Vinkovci</t>
  </si>
  <si>
    <t>SS-VINKOVCI-507@skole.t-com.hr</t>
  </si>
  <si>
    <t>32100</t>
  </si>
  <si>
    <t>SŠ, Vukovarsko-srijemska županija, Zdravstvena i veterinarska škola Dr. Andrije Štampara Vinkovci, Vinkovci</t>
  </si>
  <si>
    <t>Zdravstvena i veterinarska škola Dr. Andrije Štampara Vinkovci</t>
  </si>
  <si>
    <t>Hansa Dietricha Genschera 16a</t>
  </si>
  <si>
    <t>SS-VINKOVCI-508@skole.t-com.hr</t>
  </si>
  <si>
    <t>SŠ, Vukovarsko-srijemska županija, POLJOPRIVREDNO ŠUMARSKA ŠKOLA VINKOVCI, Vinkovci</t>
  </si>
  <si>
    <t>Hansa Dietricha Genschera 16</t>
  </si>
  <si>
    <t>SS-VINKOVCI-509@skole.t-com.hr</t>
  </si>
  <si>
    <t>SŠ, Vukovarsko-srijemska županija, GIMNAZIJA VUKOVAR, Vukovar</t>
  </si>
  <si>
    <t>Šamac 2</t>
  </si>
  <si>
    <t>SS-VUKOVAR-501@skole.t-com.hr</t>
  </si>
  <si>
    <t xml:space="preserve">SŠ, Vukovarsko-srijemska županija, Ekonomska škola Vukovar, Vukovar </t>
  </si>
  <si>
    <t xml:space="preserve">Vukovar </t>
  </si>
  <si>
    <t>Ekonomska škola Vukovar</t>
  </si>
  <si>
    <t>Stjepana Filipovića 6</t>
  </si>
  <si>
    <t>ss-vukovar-502@skole.t-com.hr</t>
  </si>
  <si>
    <t>SŠ, Vukovarsko-srijemska županija, TEHNIČKA ŠKOLA NIKOLE TESLE, Vukovar</t>
  </si>
  <si>
    <t>Blage Zadre 4</t>
  </si>
  <si>
    <t>SS-VUKOVAR-503@skole.t-com.hr</t>
  </si>
  <si>
    <t>SŠ, Vukovarsko-srijemska županija, Strukovna škola Vukovar, Vukovar</t>
  </si>
  <si>
    <t>Strukovna škola Vukovar</t>
  </si>
  <si>
    <t>Domovinskog rata 58</t>
  </si>
  <si>
    <t>SS-VUKOVAR-504@skole.t-com.hr</t>
  </si>
  <si>
    <t>SŠ, Vukovarsko-srijemska županija, OBRTNIČKO - INDUSTRIJSKA ŠKOLA, Županja, Županja</t>
  </si>
  <si>
    <t>OBRTNIČKO - INDUSTRIJSKA ŠKOLA, Županja</t>
  </si>
  <si>
    <t>Veliki kraj 42</t>
  </si>
  <si>
    <t>SS-ZUPANJA-501@skole.t-com.hr</t>
  </si>
  <si>
    <t>SŠ, Vukovarsko-srijemska županija, Gimnazija Županja, Županja</t>
  </si>
  <si>
    <t>Gimnazija Županja</t>
  </si>
  <si>
    <t>SS-ZUPANJA-502@skole.t-com.hr</t>
  </si>
  <si>
    <t>SŠ, Vukovarsko-srijemska županija, Tehnička škola Županja, Županja</t>
  </si>
  <si>
    <t>Tehnička škola Županja</t>
  </si>
  <si>
    <t>SS-ZUPANJA-503@skole.t-com.hr</t>
  </si>
  <si>
    <t>SŠ, Vukovarsko-srijemska županija, SREDNJA ŠKOLA ILOK, Ilok</t>
  </si>
  <si>
    <t>Matije Gupca 168</t>
  </si>
  <si>
    <t>SS-ILOK-501@skole.t-com.hr</t>
  </si>
  <si>
    <t>SŠ, Splitsko-dalmatinska županija, SREDNJA ŠKOLA HVAR, Hvar</t>
  </si>
  <si>
    <t>Križa bb</t>
  </si>
  <si>
    <t>SS-HVAR-501@skole.t-com.hr</t>
  </si>
  <si>
    <t>SŠ, Splitsko-dalmatinska županija, OBRTNIČKO-INDUSTRIJSKA ŠKOLA U IMOTSKOM, Imotski</t>
  </si>
  <si>
    <t>Brune Bušića bb</t>
  </si>
  <si>
    <t>ss-imotski-502@skole.t-com.hr</t>
  </si>
  <si>
    <t>SŠ, Splitsko-dalmatinska županija, EKONOMSKA ŠKOLA, Imotski</t>
  </si>
  <si>
    <t>SS-IMOTSKI-503@skole.t-com.hr</t>
  </si>
  <si>
    <t>SŠ, Splitsko-dalmatinska županija, TEHNIČKA ŠKOLA U IMOTSKOM, Imotski</t>
  </si>
  <si>
    <t>SS-IMOTSKI-504@skole.t-com.hr</t>
  </si>
  <si>
    <t>SŠ, Splitsko-dalmatinska županija, GIMNAZIJA DR. MATE UJEVIĆA, Imotski</t>
  </si>
  <si>
    <t>SS-IMOTSKI-505@skole.t-com.hr</t>
  </si>
  <si>
    <t>SŠ, Splitsko-dalmatinska županija, SREDNJA ŠKOLA FRA ANDRIJE KAČIĆA MIOŠIĆA, Makarska</t>
  </si>
  <si>
    <t>Zrinsko-Frankopanska bb</t>
  </si>
  <si>
    <t>SS-MAKARSKA-501@skole.t-com.hr</t>
  </si>
  <si>
    <t>SŠ, Splitsko-dalmatinska županija, SREDNJA STRUKOVNA ŠKOLA - MAKARSKA, Makarska</t>
  </si>
  <si>
    <t>SS-MAKARSKA-502@skole.t-com.hr</t>
  </si>
  <si>
    <t>SŠ, Splitsko-dalmatinska županija, Srednja škola Jure Kaštelan, Omiš</t>
  </si>
  <si>
    <t>Srednja škola Jure Kaštelan</t>
  </si>
  <si>
    <t>Trg Kralja Tomislava 2</t>
  </si>
  <si>
    <t>SS-OMIS-501@skole.t-com.hr</t>
  </si>
  <si>
    <t>SŠ, Splitsko-dalmatinska županija, SREDNJA STRUKOVNA ŠKOLA BANA JOSIPA JELAČIĆA, Sinj</t>
  </si>
  <si>
    <t>Dinka Šimunovića 14</t>
  </si>
  <si>
    <t>SS-SINJ-501@skole.t-com.hr</t>
  </si>
  <si>
    <t>SŠ, Splitsko-dalmatinska županija, GIMNAZIJA DINKA ŠIMUNOVIĆA U SINJU, Sinj</t>
  </si>
  <si>
    <t>Dinka Šimunovića 10</t>
  </si>
  <si>
    <t>SS-SINJ-502@skole.t-com.hr</t>
  </si>
  <si>
    <t>SŠ, Splitsko-dalmatinska županija, TEHNIČKA I INDUSTRIJSKA ŠKOLA Ruđera Boškovića u Sinju, Sinj</t>
  </si>
  <si>
    <t>TEHNIČKA I INDUSTRIJSKA ŠKOLA Ruđera Boškovića u Sinju</t>
  </si>
  <si>
    <t>Dinka Šimunovića 12</t>
  </si>
  <si>
    <t>SS-SINJ-503@skole.t-com.hr</t>
  </si>
  <si>
    <t>SŠ, Splitsko-dalmatinska županija, FRANJEVAČKA KLASIČNA GIMNAZIJA U SINJU S PRAVOM JAVNOSTI, Sinj</t>
  </si>
  <si>
    <t>Ulica franjevačke klasične gimnazije 22</t>
  </si>
  <si>
    <t>ss-sinj-504@skole.t-com.hr</t>
  </si>
  <si>
    <t>SŠ, Splitsko-dalmatinska županija, Srednja škola IVANA LUCIĆA - TROGIR, Trogir</t>
  </si>
  <si>
    <t>Srednja škola IVANA LUCIĆA - TROGIR</t>
  </si>
  <si>
    <t>Put Muline 2b</t>
  </si>
  <si>
    <t>ss-trogir-501@skole.t-com.hr</t>
  </si>
  <si>
    <t>SŠ, Splitsko-dalmatinska županija, SREDNJA STRUKOVNA ŠKOLA BLAŽ JURJEV TROGIRANIN, Trogir</t>
  </si>
  <si>
    <t>Dr. Franje Tuđmana 1</t>
  </si>
  <si>
    <t>SS-TROGIR-502@skole.t-com.hr</t>
  </si>
  <si>
    <t>SŠ, Splitsko-dalmatinska županija, SREDNJA ŠKOLA ANTUN MATIJAŠEVIĆ - KARAMANEO, Vis</t>
  </si>
  <si>
    <t>Viškog boja 9</t>
  </si>
  <si>
    <t>ss-vis-501@skole.t-com.hr</t>
  </si>
  <si>
    <t>SŠ, Splitsko-dalmatinska županija, SREDNJA ŠKOLA TIN UJEVIĆ VRGORAC, Vrgorac</t>
  </si>
  <si>
    <t>Matice Hrvatske 8</t>
  </si>
  <si>
    <t>SS-VRGORAC-501@skole.t-com.hr</t>
  </si>
  <si>
    <t>SŠ, Splitsko-dalmatinska županija, SREDNJA ŠKOLA BRAĆA RADIĆ, Kaštel Stari</t>
  </si>
  <si>
    <t>Kaštel Štafilić, Nehaj, Put poljoprivrednika 5</t>
  </si>
  <si>
    <t xml:space="preserve">ssbracaradic@skole.t-com.hr  </t>
  </si>
  <si>
    <t>SŠ, Splitsko-dalmatinska županija, PRIRODOSLOVNA TEHNIČKA ŠKOLA - SPLIT, Split</t>
  </si>
  <si>
    <t>Matice Hrvatske 11</t>
  </si>
  <si>
    <t>prirodoslovna.skola@st.t-com.hr</t>
  </si>
  <si>
    <t>SŠ, Splitsko-dalmatinska županija, ELEKTROTEHNIČKA ŠKOLA - SPLIT, Split</t>
  </si>
  <si>
    <t>Teslina 2</t>
  </si>
  <si>
    <t>SS-SPLIT-502@skole.t-com.hr</t>
  </si>
  <si>
    <t>SŠ, Splitsko-dalmatinska županija, GRADITELJSKO-GEODETSKA TEHNIČKA ŠKOLA, Split</t>
  </si>
  <si>
    <t>SS-SPLIT-503@skole.t-com.hr</t>
  </si>
  <si>
    <t>SŠ, Splitsko-dalmatinska županija, OBRTNIČKA ŠKOLA, Split</t>
  </si>
  <si>
    <t>Nodilova 3</t>
  </si>
  <si>
    <t>SS-SPLIT-504@skole.t-com.hr</t>
  </si>
  <si>
    <t>SŠ, Splitsko-dalmatinska županija, I. GIMNAZIJA SPLIT, Split</t>
  </si>
  <si>
    <t>I. GIMNAZIJA SPLIT</t>
  </si>
  <si>
    <t>Nikole Tesle 10</t>
  </si>
  <si>
    <t>SS-SPLIT-505@skole.t-com.hr</t>
  </si>
  <si>
    <t>SŠ, Splitsko-dalmatinska županija, II. GIMNAZIJA, Split</t>
  </si>
  <si>
    <t>SS-SPLIT-506@skole.t-com.hr</t>
  </si>
  <si>
    <t>SŠ, Splitsko-dalmatinska županija, III. GIMNAZIJA, Split</t>
  </si>
  <si>
    <t>ss-split-507@skole.t-com.hr</t>
  </si>
  <si>
    <t>SŠ, Splitsko-dalmatinska županija, IV. GIMNAZIJA MARKO MARULIĆ, Split</t>
  </si>
  <si>
    <t>IV. GIMNAZIJA MARKO MARULIĆ</t>
  </si>
  <si>
    <t>SS-SPLIT-508@skole.t-com.hr</t>
  </si>
  <si>
    <t>SŠ, Splitsko-dalmatinska županija, V. GIMNAZIJA VLADIMIR NAZOR SPLIT, Split</t>
  </si>
  <si>
    <t>SS-SPLIT-509@skole.t-com.hr</t>
  </si>
  <si>
    <t>SŠ, Splitsko-dalmatinska županija, Nadbiskupijska klasična gimnazija Don FRANE BULIĆ - s pravom javnosti, Split</t>
  </si>
  <si>
    <t>Nadbiskupijska klasična gimnazija Don FRANE BULIĆ - s pravom javnosti</t>
  </si>
  <si>
    <t>Zrinsko-Frankopanska 19</t>
  </si>
  <si>
    <t>SS-SPLIT-510@skole.t-com.hr</t>
  </si>
  <si>
    <t>SŠ, Splitsko-dalmatinska županija, EKONOMSKO-BIROTEHNIČKA ŠKOLA, Split</t>
  </si>
  <si>
    <t>Vukovarska 37</t>
  </si>
  <si>
    <t>eb-skola@st.t-com.hr</t>
  </si>
  <si>
    <t>SŠ, Splitsko-dalmatinska županija, KOMERClJALNO-TRGOVAČKA ŠKOLA SPLIT, Split</t>
  </si>
  <si>
    <t>KOMERClJALNO-TRGOVAČKA ŠKOLA SPLIT</t>
  </si>
  <si>
    <t>Matoševa 60</t>
  </si>
  <si>
    <t>SS-SPLIT-512@skole.t-com.hr</t>
  </si>
  <si>
    <t>SŠ, Splitsko-dalmatinska županija, SREDNJA TEHNIČKA PROMETNA ŠKOLA, Split</t>
  </si>
  <si>
    <t>Teslina 4</t>
  </si>
  <si>
    <t>SS-SPLIT-513@skole.t-com.hr</t>
  </si>
  <si>
    <t>SŠ, Splitsko-dalmatinska županija, TEHNIČKA ŠKOLA ZA STROJARSTVO I MEHATRONIKU, Split</t>
  </si>
  <si>
    <t>TEHNIČKA ŠKOLA ZA STROJARSTVO I MEHATRONIKU</t>
  </si>
  <si>
    <t>Zrinsko Frankopanska 23</t>
  </si>
  <si>
    <t>ss-split-514@skole.t-com.hr</t>
  </si>
  <si>
    <t>SŠ, Splitsko-dalmatinska županija, OBRTNA TEHNIČKA ŠKOLA, Split</t>
  </si>
  <si>
    <t>Zrinsko-Frankopanska 23a</t>
  </si>
  <si>
    <t>SS-SPLIT-515@skole.t-com.hr</t>
  </si>
  <si>
    <t>SŠ, Splitsko-dalmatinska županija, INDUSTRIJSKA ŠKOLA, Split</t>
  </si>
  <si>
    <t>Zrinsko Frankopanska 40</t>
  </si>
  <si>
    <t>ss-split-516@skole.t-com.hr</t>
  </si>
  <si>
    <t>SŠ, Splitsko-dalmatinska županija, GRADITELJSKA OBRTNIČKA I GRAFIČKA ŠKOLA U SPLITU, Split</t>
  </si>
  <si>
    <t>SS-SPLIT-517@skole.t-com.hr</t>
  </si>
  <si>
    <t>SŠ, Splitsko-dalmatinska županija, POMORSKA ŠKOLA, Split</t>
  </si>
  <si>
    <t>Zrinsko Frankopanska 36</t>
  </si>
  <si>
    <t>SS-SPLIT-518@skole.t-com.hr</t>
  </si>
  <si>
    <t>SŠ, Splitsko-dalmatinska županija, ŠKOLA LIKOVNIH UMJETNOSTI, Split</t>
  </si>
  <si>
    <t>ŠKOLA LIKOVNIH UMJETNOSTI</t>
  </si>
  <si>
    <t>Fausta Vrančića 17</t>
  </si>
  <si>
    <t>17-126-520</t>
  </si>
  <si>
    <t>SS-SPLIT-520@skole.t-com.hr</t>
  </si>
  <si>
    <t>SŠ, Splitsko-dalmatinska županija, Zdravstvena škola, Split</t>
  </si>
  <si>
    <t>Zdravstvena škola</t>
  </si>
  <si>
    <t>Vukovarska 44</t>
  </si>
  <si>
    <t>SS-SPLIT-521@skole.t-com.hr</t>
  </si>
  <si>
    <t>SŠ, Splitsko-dalmatinska županija, TURISTIČKO - UGOSTITELJSKA ŠKOLA, SPLIT, Split</t>
  </si>
  <si>
    <t>SS-SPLIT-522@skole.t-com.hr</t>
  </si>
  <si>
    <t>SŠ, Splitsko-dalmatinska županija, SREDNJA ŠKOLA DENTAL CENTAR MARUŠIĆ, Split</t>
  </si>
  <si>
    <t>Benkovačka 10 A</t>
  </si>
  <si>
    <t>dental.marusic@dentalcentarmarusic.com</t>
  </si>
  <si>
    <t>SŠ, Splitsko-dalmatinska županija, Privatna jezična gimnazija PITAGORA, srednja škola s pravom javnosti, Split</t>
  </si>
  <si>
    <t>Privatna jezična gimnazija PITAGORA, srednja škola s pravom javnosti</t>
  </si>
  <si>
    <t>Sinjska 5/I</t>
  </si>
  <si>
    <t>pitagora@pjg-pitagora.hr</t>
  </si>
  <si>
    <t>SŠ, Splitsko-dalmatinska županija, Privatna srednja škola Marko Antun de Dominis, s pravom javnosti, Split</t>
  </si>
  <si>
    <t>Privatna srednja škola Marko Antun de Dominis, s pravom javnosti</t>
  </si>
  <si>
    <t>Put Brodarice 6</t>
  </si>
  <si>
    <t>gospodarska.skola@ptes.hr</t>
  </si>
  <si>
    <t>SŠ, Splitsko-dalmatinska županija, GIMNAZIJSKI KOLEGIJ KRALJICA JELENA s pravom javnosti, Split</t>
  </si>
  <si>
    <t>GIMNAZIJSKI KOLEGIJ KRALJICA JELENA s pravom javnosti</t>
  </si>
  <si>
    <t>Nodilova 1</t>
  </si>
  <si>
    <t>kraljicajelena@st.t-com.hr</t>
  </si>
  <si>
    <t>SŠ, Splitsko-dalmatinska županija, Umjetnička gimnazija ARS ANIMAE s pravom javnosti, Split</t>
  </si>
  <si>
    <t>Umjetnička gimnazija ARS ANIMAE s pravom javnosti</t>
  </si>
  <si>
    <t>Put Poljuda 2</t>
  </si>
  <si>
    <t>17-126-532</t>
  </si>
  <si>
    <t>info@umjetnickagimnazija.com</t>
  </si>
  <si>
    <t>SŠ, Splitsko-dalmatinska županija, Privatna srednja ugostiteljska škola Wallner, Split</t>
  </si>
  <si>
    <t>Privatna srednja ugostiteljska škola Wallner</t>
  </si>
  <si>
    <t>info@oliva-allegra.com</t>
  </si>
  <si>
    <t>21000</t>
  </si>
  <si>
    <t>SŠ, Splitsko-dalmatinska županija, PRIVATNA JEZIČNO-INFORMATIČKA GIMNAZIJA LEONARDO DA VINCI, Split</t>
  </si>
  <si>
    <t>Istarska 8</t>
  </si>
  <si>
    <t>gimnazijaleonardio@gmail.com</t>
  </si>
  <si>
    <t>SŠ, Splitsko-dalmatinska županija, Centar za odgoj i obrazovanje JURAJ BONAČI, Split</t>
  </si>
  <si>
    <t>SŠ, Splitsko-dalmatinska županija, Centar za odgoj i obrazovanje SLAVA RAŠKAJ, Split</t>
  </si>
  <si>
    <t>SŠ, Splitsko-dalmatinska županija, SREDNJA ŠKOLA BOL, Bol</t>
  </si>
  <si>
    <t>ss-bol-501@skole.t-com.hr</t>
  </si>
  <si>
    <t>SŠ, Splitsko-dalmatinska županija, KLESARSKA ŠKOLA PUČIŠĆA, Pučišća</t>
  </si>
  <si>
    <t>Nova riva bb</t>
  </si>
  <si>
    <t>SS-PUCISCA-501@skole.t-com.hr</t>
  </si>
  <si>
    <t>SŠ, Splitsko-dalmatinska županija, SREDNJA ŠKOLA BRAČ, Supetar</t>
  </si>
  <si>
    <t>Kralja Petra Krešimira Iv. bb</t>
  </si>
  <si>
    <t>SS-SUPETAR-501@skole.t-com.hr</t>
  </si>
  <si>
    <t>SŠ, Istarska županija, SREDNJA ŠKOLA "VLADIMIR GORTAN" - SCUOLA MEDIA SUPERIORE "VLADIMIR GORTAN", Buje</t>
  </si>
  <si>
    <t>SREDNJA ŠKOLA "VLADIMIR GORTAN" - SCUOLA MEDIA SUPERIORE "VLADIMIR GORTAN"</t>
  </si>
  <si>
    <t>Školski Brijeg 1</t>
  </si>
  <si>
    <t>skola-v.gortan-buje@pu.t-com.hr</t>
  </si>
  <si>
    <t>SŠ, Istarska županija, Talijanska srednja škola - Scuola media superiore italiana "Leonardo da Vinci" Buje - Buie, Buje</t>
  </si>
  <si>
    <t>Talijanska srednja škola - Scuola media superiore italiana "Leonardo da Vinci" Buje - Buie</t>
  </si>
  <si>
    <t>SS-BUJE-502@skole.t-com.hr</t>
  </si>
  <si>
    <t>SŠ, Istarska županija, GOSPODARSKA ŠKOLA ISTITUTO PROFESSIONALE, Buje</t>
  </si>
  <si>
    <t>ss-buje-503@skole.t-com.hr</t>
  </si>
  <si>
    <t>SŠ, Istarska županija, SREDNJA ŠKOLA BUZET - BUZET, Buzet</t>
  </si>
  <si>
    <t>Antona Cerovca-Tonića 7</t>
  </si>
  <si>
    <t>ss-buzet@ri.t-com.hr</t>
  </si>
  <si>
    <t>SŠ, Istarska županija, Srednja škola Mate Blažine Labin, Labin</t>
  </si>
  <si>
    <t>Srednja škola Mate Blažine Labin</t>
  </si>
  <si>
    <t>Rudarska 4</t>
  </si>
  <si>
    <t>ss-mate-blazine@pu.t-com.hr</t>
  </si>
  <si>
    <t>SŠ, Istarska županija, Gimnazija i strukovna škola Jurja Dobrile, Pazin, Pazin</t>
  </si>
  <si>
    <t>Gimnazija i strukovna škola Jurja Dobrile, Pazin</t>
  </si>
  <si>
    <t>Šetalište pazinske gimnazije 11</t>
  </si>
  <si>
    <t>SS-PAZIN-501@skole.t-com.hr</t>
  </si>
  <si>
    <t>SŠ, Istarska županija, PAZINSKI KOLEGIJ - KLASIČNA GIMNAZIJA PAZIN s pravom javnosti, Pazin</t>
  </si>
  <si>
    <t>PAZINSKI KOLEGIJ - KLASIČNA GIMNAZIJA PAZIN s pravom javnosti</t>
  </si>
  <si>
    <t>J. Dobrile 6</t>
  </si>
  <si>
    <t>SS-PAZIN-502@skole.t-com.hr</t>
  </si>
  <si>
    <t>SŠ, Istarska županija, Srednja škola Mate Balote, Poreč</t>
  </si>
  <si>
    <t>Srednja škola Mate Balote</t>
  </si>
  <si>
    <t>Karla Huguesa 6</t>
  </si>
  <si>
    <t>SS-POREC-501@skole.t-com.hr</t>
  </si>
  <si>
    <t>SŠ, Istarska županija, TURISTIČKO - UGOSTITELJSKA ŠKOLA ANTONA ŠTIFANIĆA POREČ, Poreč</t>
  </si>
  <si>
    <t>Prvomajska 6</t>
  </si>
  <si>
    <t>SS-POREC-502@skole.t-com.hr</t>
  </si>
  <si>
    <t>SŠ, Istarska županija, Škola za odgoj i obrazovanje - Pula, Pula</t>
  </si>
  <si>
    <t>SŠ, Istarska županija, Škola za turizam, ugostiteljstvo i trgovinu, Pula</t>
  </si>
  <si>
    <t>Škola za turizam, ugostiteljstvo i trgovinu</t>
  </si>
  <si>
    <t>Kandlerova 48</t>
  </si>
  <si>
    <t>SS-PULA-501@skole.t-com.hr</t>
  </si>
  <si>
    <t>SŠ, Istarska županija, Gimnazija Pula, Pula</t>
  </si>
  <si>
    <t>Gimnazija Pula</t>
  </si>
  <si>
    <t>Trierska 8</t>
  </si>
  <si>
    <t>SS-PULA-502@skole.t-com.hr</t>
  </si>
  <si>
    <t>SŠ, Istarska županija, Industrijsko - obrtnička škola Pula, Pula</t>
  </si>
  <si>
    <t>Industrijsko - obrtnička škola Pula</t>
  </si>
  <si>
    <t>Mletačka 3</t>
  </si>
  <si>
    <t>SS-PULA-503@skole.t-com.hr</t>
  </si>
  <si>
    <t>SŠ, Istarska županija, Škola primijenjenih umjetnosti i dizajna - Pula, Pula</t>
  </si>
  <si>
    <t>Škola primijenjenih umjetnosti i dizajna - Pula</t>
  </si>
  <si>
    <t>Radićeva 19</t>
  </si>
  <si>
    <t>18-069-504</t>
  </si>
  <si>
    <t>SS-PULA-504@skole.t-com.hr</t>
  </si>
  <si>
    <t>SŠ, Istarska županija, TALIJANSKA SREDNJA ŠKOLA DANTE ALIGHIERI, PULA - SCUOLA MEDIA SUPERIORE ITALIANA DANTE ALIGHIERI, POLA, Pula</t>
  </si>
  <si>
    <t>Santoriova 3</t>
  </si>
  <si>
    <t>ss-pula-505@skole.t-com.hr</t>
  </si>
  <si>
    <t>SŠ, Istarska županija, Ekonomska škola Pula, Pula</t>
  </si>
  <si>
    <t>Ekonomska škola Pula</t>
  </si>
  <si>
    <t>Kovačićeva 3</t>
  </si>
  <si>
    <t>SS-PULA-506@skole.t-com.hr</t>
  </si>
  <si>
    <t>SŠ, Istarska županija, Medicinska škola Pula, Pula</t>
  </si>
  <si>
    <t>Medicinska škola Pula</t>
  </si>
  <si>
    <t>Rižanske skupštine 2</t>
  </si>
  <si>
    <t>SS-PULA-507@skole.t-com.hr</t>
  </si>
  <si>
    <t>SŠ, Istarska županija, TEHNIČKA ŠKOLA PULA, Pula</t>
  </si>
  <si>
    <t>Jurja Cvečića 7</t>
  </si>
  <si>
    <t>SS-PULA-508@skole.t-com.hr</t>
  </si>
  <si>
    <t>SŠ, Istarska županija, Strukovna škola Pula, Pula</t>
  </si>
  <si>
    <t>Strukovna škola Pula</t>
  </si>
  <si>
    <t>SS-PULA-509@skole.t-com.hr</t>
  </si>
  <si>
    <t>SŠ, Istarska županija, Srednja škola s pravom javnosti MANERO, Višnjan, Višnjan</t>
  </si>
  <si>
    <t>Srednja škola s pravom javnosti MANERO, Višnjan</t>
  </si>
  <si>
    <t>Istarska 23/I</t>
  </si>
  <si>
    <t>manero@pu.t-com.hr</t>
  </si>
  <si>
    <t>SŠ, Istarska županija, Privatna gimnazija Juraj Dobrila, s pravom javnosti, Pula</t>
  </si>
  <si>
    <t>Privatna gimnazija Juraj Dobrila, s pravom javnosti</t>
  </si>
  <si>
    <t>branimirc@net.hr</t>
  </si>
  <si>
    <t>SŠ, Istarska županija, Talijanska srednja škola - Scuola media superiore italiana Rovinj - Rovigno, Rovinj</t>
  </si>
  <si>
    <t>Talijanska srednja škola - Scuola media superiore italiana Rovinj - Rovigno</t>
  </si>
  <si>
    <t>Carducci 16</t>
  </si>
  <si>
    <t>SS-ROVINJ-501@skole.t-com.hr</t>
  </si>
  <si>
    <t>SŠ, Istarska županija, SREDNJA ŠKOLA ZVANE ČRNJE ROVINJ, Rovinj</t>
  </si>
  <si>
    <t>Carduccijeva 16</t>
  </si>
  <si>
    <t>SS-ROVINJ-502@skole.t-com.hr</t>
  </si>
  <si>
    <t>SŠ, Istarska županija, STRUKOVNA ŠKOLA EUGENA KUMIČIĆA ROVINJ - SCUOLA DI FORMAZIONE PROFESSIONALE EUGEN KUMIČIĆ ROVIGNO, Rovinj</t>
  </si>
  <si>
    <t>STRUKOVNA ŠKOLA EUGENA KUMIČIĆA ROVINJ - SCUOLA DI FORMAZIONE PROFESSIONALE EUGEN KUMIČIĆ ROVIGNO</t>
  </si>
  <si>
    <t>Carducci 13</t>
  </si>
  <si>
    <t>SS-ROVINJ-503@skole.t-com.hr</t>
  </si>
  <si>
    <t>SŠ, Dubrovačko-neretvanska županija, OBRTNIČKA ŠKOLA, Dubrovnik</t>
  </si>
  <si>
    <t>Iva Vojnovića 12</t>
  </si>
  <si>
    <t>SS-DUBROVNIK-502@skole.t-com.hr</t>
  </si>
  <si>
    <t>SŠ, Dubrovačko-neretvanska županija, BISKUPIJSKA KLASIČNA GIMNAZIJA RUĐERA BOŠKOVIĆA s pravom javnosti, Dubrovnik</t>
  </si>
  <si>
    <t>BISKUPIJSKA KLASIČNA GIMNAZIJA RUĐERA BOŠKOVIĆA s pravom javnosti</t>
  </si>
  <si>
    <t>Poljana Ruđera Boškovića 6</t>
  </si>
  <si>
    <t>ss-dubrovnik-503@skole.t-com.hr</t>
  </si>
  <si>
    <t>SŠ, Dubrovačko-neretvanska županija, EKONOMSKA I TRGOVAČKA ŠKOLA, Dubrovnik</t>
  </si>
  <si>
    <t>Iva Vojnovića 14</t>
  </si>
  <si>
    <t>SS-DUBROVNIK-504@skole.t-com.hr</t>
  </si>
  <si>
    <t>SŠ, Dubrovačko-neretvanska županija, GIMNAZIJA DUBROVNIK, Dubrovnik</t>
  </si>
  <si>
    <t>gimnazija-dubrovnik@du.t-com.hr</t>
  </si>
  <si>
    <t>SŠ, Dubrovačko-neretvanska županija, MEDICINSKA ŠKOLA DUBROVNIK, Dubrovnik</t>
  </si>
  <si>
    <t>Baltazara Bogišića 10</t>
  </si>
  <si>
    <t>SS-DUBROVNIK-506@skole.t-com.hr</t>
  </si>
  <si>
    <t>SŠ, Dubrovačko-neretvanska županija, POMORSKO-TEHNIČKA ŠKOLA DUBROVNIK, Dubrovnik</t>
  </si>
  <si>
    <t>Šetalište kralja Zvonimira 4</t>
  </si>
  <si>
    <t>tajnistvo.pomorskaskola@gmail.com</t>
  </si>
  <si>
    <t>SŠ, Dubrovačko-neretvanska županija, TURISTIČKA I UGOSTITELJSKA ŠKOLA DUBROVNIK, Dubrovnik</t>
  </si>
  <si>
    <t>Župska 2</t>
  </si>
  <si>
    <t>SS-DUBROVNIK-508@skole.t-com.hr</t>
  </si>
  <si>
    <t>SŠ, Dubrovačko-neretvanska županija, UMJETNIČKA ŠKOLA LUKE SORKOČEVIĆA DUBROVNIK, Dubrovnik</t>
  </si>
  <si>
    <t>UMJETNIČKA ŠKOLA LUKE SORKOČEVIĆA DUBROVNIK</t>
  </si>
  <si>
    <t>Strossmayerova 3</t>
  </si>
  <si>
    <t>19-018-514</t>
  </si>
  <si>
    <t>umjetnicka.skola.luke.sorocevica@du.t-com.hr</t>
  </si>
  <si>
    <t>SŠ, Dubrovačko-neretvanska županija, Dubrovačka privatna gimnazija, Dubrovnik</t>
  </si>
  <si>
    <t>Dubrovačka privatna gimnazija</t>
  </si>
  <si>
    <t>Roka Mišetića 2</t>
  </si>
  <si>
    <t>19-018-515</t>
  </si>
  <si>
    <t>dubrovacka.privatna.gimnazija@du.t-com.hr</t>
  </si>
  <si>
    <t>SŠ, Dubrovačko-neretvanska županija, SREDNJA ŠKOLA KORČULA, Korčula</t>
  </si>
  <si>
    <t>Ante Starčevića 52</t>
  </si>
  <si>
    <t>SS-KORCULA-501@skole.t-com.hr</t>
  </si>
  <si>
    <t>SŠ, Dubrovačko-neretvanska županija, Srednja škola Vela Luka, Vela Luka</t>
  </si>
  <si>
    <t>Srednja škola Vela Luka</t>
  </si>
  <si>
    <t>Ulica 5 br. 9</t>
  </si>
  <si>
    <t>SS-VELA-LUKA-502@skole.t-com.hr</t>
  </si>
  <si>
    <t>SŠ, Dubrovačko-neretvanska županija, SREDNJA ŠKOLA METKOVIĆ, Metković</t>
  </si>
  <si>
    <t>Kralja Zvonimira 12</t>
  </si>
  <si>
    <t>SS-METKOVIC-501@skole.t-com.hr</t>
  </si>
  <si>
    <t>SŠ, Dubrovačko-neretvanska županija, Gimnazija METKOVIĆ, Metković</t>
  </si>
  <si>
    <t>Gimnazija METKOVIĆ</t>
  </si>
  <si>
    <t>SS-METKOVIC-502@skole.t-com.hr</t>
  </si>
  <si>
    <t>SŠ, Dubrovačko-neretvanska županija, SREDNJA ŠKOLA FRA ANDRIJE KAČIĆA MIOŠIĆA, Ploče</t>
  </si>
  <si>
    <t>Tina Ujevića 5</t>
  </si>
  <si>
    <t>SS-PLOCE-501@skole.t-com.hr</t>
  </si>
  <si>
    <t>SŠ, Dubrovačko-neretvanska županija, Srednja škola Blato, Blato</t>
  </si>
  <si>
    <t>Srednja škola Blato</t>
  </si>
  <si>
    <t>1. Ulica 25/1</t>
  </si>
  <si>
    <t>SS-BLATO-501@skole.t-com.hr</t>
  </si>
  <si>
    <t>SŠ, Dubrovačko-neretvanska županija, SREDNJA POLJOPRIVREDNA I TEHNIČKA ŠKOLA, Opuzen</t>
  </si>
  <si>
    <t>Trg opuzenske bojne 5</t>
  </si>
  <si>
    <t>srednja-skola.opuzen@hi.t-com.hr</t>
  </si>
  <si>
    <t>20355</t>
  </si>
  <si>
    <t>SŠ, Međimurska županija, GIMNAZIJA, Čakovec</t>
  </si>
  <si>
    <t>Vladimira Nazora 34</t>
  </si>
  <si>
    <t>SS-CAKOVEC-501@skole.t-com.hr</t>
  </si>
  <si>
    <t>SŠ, Međimurska županija, GRADITELJSKA ŠKOLA ČAKOVEC, Čakovec</t>
  </si>
  <si>
    <t>Športska 1</t>
  </si>
  <si>
    <t>SS-CAKOVEC-502@skole.t-com.hr</t>
  </si>
  <si>
    <t>SŠ, Međimurska županija, TEHNIČKA ŠKOLA ČAKOVEC, Čakovec</t>
  </si>
  <si>
    <t>TEHNIČKA ŠKOLA ČAKOVEC</t>
  </si>
  <si>
    <t>Športska 5</t>
  </si>
  <si>
    <t>SS-CAKOVEC-503@skole.t-com.hr</t>
  </si>
  <si>
    <t>SŠ, Međimurska županija, EKONOMSKA I TRGOVAČKA ŠKOLA, Čakovec</t>
  </si>
  <si>
    <t>Vladimira Nazora 36</t>
  </si>
  <si>
    <t>SS-CAKOVEC-504@skole.t-com.hr</t>
  </si>
  <si>
    <t>SŠ, Međimurska županija, GOSPODARSKA ŠKOLA, Čakovec</t>
  </si>
  <si>
    <t>Vladimira Nazora 38</t>
  </si>
  <si>
    <t>SS-CAKOVEC-505@skole.t-com.hr</t>
  </si>
  <si>
    <t>SŠ, Međimurska županija, Srednja škola Čakovec, Čakovec</t>
  </si>
  <si>
    <t>Srednja škola Čakovec</t>
  </si>
  <si>
    <t>Jakova Gotovca 2</t>
  </si>
  <si>
    <t>20-010-507</t>
  </si>
  <si>
    <t>ured@ss-cakovec.skole.hr</t>
  </si>
  <si>
    <t>SŠ, Međimurska županija, Srednja škola Prelog u Prelogu, Prelog</t>
  </si>
  <si>
    <t>Srednja škola Prelog u Prelogu</t>
  </si>
  <si>
    <t>Čakovečka 1</t>
  </si>
  <si>
    <t>SS-PRELOG-501@skole.t-com.hr</t>
  </si>
  <si>
    <t>SŠ, Grad Zagreb, Centar za odgoj i obrazovanje Slava Raškaj Zagreb, Zagreb</t>
  </si>
  <si>
    <t>SŠ, Grad Zagreb, Centar za odgoj i obrazovanje Dubrava, Zagreb-Dubrava</t>
  </si>
  <si>
    <t>SŠ, Grad Zagreb, Centar za odgoj i obrazovanje Vinko Bek, Zagreb</t>
  </si>
  <si>
    <t>SŠ, Grad Zagreb, I. GIMNAZIJA, Zagreb</t>
  </si>
  <si>
    <t>Avenija Dubrovnik 36</t>
  </si>
  <si>
    <t>info@prva.hr</t>
  </si>
  <si>
    <t>SŠ, Grad Zagreb, II. gimnazija, Zagreb</t>
  </si>
  <si>
    <t>II. gimnazija</t>
  </si>
  <si>
    <t>Križanićeva 4</t>
  </si>
  <si>
    <t>SS-ZAGREB-502@skole.t-com.hr</t>
  </si>
  <si>
    <t>SŠ, Grad Zagreb, III. GIMNAZIJA, Zagreb</t>
  </si>
  <si>
    <t>SS-ZAGREB-503@skole.t-com.hr</t>
  </si>
  <si>
    <t>SŠ, Grad Zagreb, IV. Gimnazija, Zagreb</t>
  </si>
  <si>
    <t>IV. Gimnazija</t>
  </si>
  <si>
    <t>SS-ZAGREB-504@skole.t-com.hr</t>
  </si>
  <si>
    <t>SŠ, Grad Zagreb, V. gimnazija, Zagreb</t>
  </si>
  <si>
    <t>V. gimnazija</t>
  </si>
  <si>
    <t>Klaićeva 1</t>
  </si>
  <si>
    <t>SS-ZAGREB-505@skole.t-com.hr</t>
  </si>
  <si>
    <t>SŠ, Grad Zagreb, GORNJOGRADSKA GIMNAZIJA, Zagreb</t>
  </si>
  <si>
    <t>Trg Katarine Zrinske 5</t>
  </si>
  <si>
    <t>SS-ZAGREB-506@skole.t-com.hr</t>
  </si>
  <si>
    <t>SŠ, Grad Zagreb, VII. GIMNAZIJA, Zagreb</t>
  </si>
  <si>
    <t>VII. GIMNAZIJA</t>
  </si>
  <si>
    <t>SS-ZAGREB-507@skole.t-com.hr</t>
  </si>
  <si>
    <t>SŠ, Grad Zagreb, Gimnazija Tituša Brezovačkog, Zagreb</t>
  </si>
  <si>
    <t>Gimnazija Tituša Brezovačkog</t>
  </si>
  <si>
    <t>Habdelićeva 1</t>
  </si>
  <si>
    <t>gimnazija.titusa.brezovackog@zg.t-com.hr</t>
  </si>
  <si>
    <t>SŠ, Grad Zagreb, IX. GIMNAZIJA, Zagreb</t>
  </si>
  <si>
    <t>Dobojska 12</t>
  </si>
  <si>
    <t>SS-ZAGREB-509@skole.t-com.hr</t>
  </si>
  <si>
    <t>SŠ, Grad Zagreb, X. gimnazija Ivan Supek, Zagreb</t>
  </si>
  <si>
    <t>X. gimnazija Ivan Supek</t>
  </si>
  <si>
    <t>Klaićeva 7</t>
  </si>
  <si>
    <t>deseta@skole.t-com.hr</t>
  </si>
  <si>
    <t>SŠ, Grad Zagreb, XI. GIMNAZIJA, Zagreb</t>
  </si>
  <si>
    <t>Savska cesta 77</t>
  </si>
  <si>
    <t>xi.gimnazija@zg.t-com.hr</t>
  </si>
  <si>
    <t>SŠ, Grad Zagreb, XII. Gimnazija, Zagreb-Dubrava</t>
  </si>
  <si>
    <t>XII. Gimnazija</t>
  </si>
  <si>
    <t>Gjure Prejca 2</t>
  </si>
  <si>
    <t>SS-ZAGREB-512@skole.t-com.hr</t>
  </si>
  <si>
    <t>SŠ, Grad Zagreb, XIII. gimnazija, Zagreb-Novi Zagreb</t>
  </si>
  <si>
    <t>XIII. gimnazija</t>
  </si>
  <si>
    <t>Avenija Većeslava Holjevca 17</t>
  </si>
  <si>
    <t>SS-ZAGREB-513@skole.t-com.hr</t>
  </si>
  <si>
    <t>SŠ, Grad Zagreb, Gimnazija Lucijana Vranjanina, Zagreb-Susedgrad</t>
  </si>
  <si>
    <t>Gimnazija Lucijana Vranjanina</t>
  </si>
  <si>
    <t>Trg hrvatskih Pavlina 1</t>
  </si>
  <si>
    <t>ss-zagreb-514@skole.t-com.hr</t>
  </si>
  <si>
    <t>SŠ, Grad Zagreb, XV. GIMNAZIJA, Zagreb</t>
  </si>
  <si>
    <t>XV. GIMNAZIJA</t>
  </si>
  <si>
    <t>Jordanovac 8</t>
  </si>
  <si>
    <t>SS-ZAGREB-515@skole.t-com.hr</t>
  </si>
  <si>
    <t>SŠ, Grad Zagreb, XVI. GIMNAZIJA, Zagreb</t>
  </si>
  <si>
    <t>Križanićeva 4a</t>
  </si>
  <si>
    <t>SS-ZAGREB-516@skole.t-com.hr</t>
  </si>
  <si>
    <t>SŠ, Grad Zagreb, KLASIČNA GIMNAZIJA, Zagreb</t>
  </si>
  <si>
    <t>SS-ZAGREB-517@skole.t-com.hr</t>
  </si>
  <si>
    <t>SŠ, Grad Zagreb, XVIII. gimnazija, Zagreb</t>
  </si>
  <si>
    <t>XVIII. gimnazija</t>
  </si>
  <si>
    <t>SS-ZAGREB-518@skole.t-com.hr</t>
  </si>
  <si>
    <t>SŠ, Grad Zagreb, ZDRAVSTVENO UČILIŠTE, Zagreb</t>
  </si>
  <si>
    <t>Medvedgradska 55</t>
  </si>
  <si>
    <t>SS-ZAGREB-519@skole.t-com.hr</t>
  </si>
  <si>
    <t>SŠ, Grad Zagreb, ŠKOLA ZA MEDICINSKE SESTRE MLINARSKA, Zagreb</t>
  </si>
  <si>
    <t>Mlinarska 34</t>
  </si>
  <si>
    <t>mlinarska@mlinarska.hr</t>
  </si>
  <si>
    <t>SŠ, Grad Zagreb, ŠKOLA ZA MEDICINSKE SESTRE VINOGRADSKA, Zagreb</t>
  </si>
  <si>
    <t>Vinogradska cesta 29</t>
  </si>
  <si>
    <t>SS-ZAGREB-521@skole.t-com.hr</t>
  </si>
  <si>
    <t>SŠ, Grad Zagreb, ŠKOLA ZA PRIMALJE, Zagreb</t>
  </si>
  <si>
    <t>SS-ZAGREB-522@skole.t-com.hr</t>
  </si>
  <si>
    <t>SŠ, Grad Zagreb, ŠKOLA ZA MEDICINSKE SESTRE VRAPČE, Zagreb-Susedgrad</t>
  </si>
  <si>
    <t>Bolnička cesta 32</t>
  </si>
  <si>
    <t>SS-ZAGREB-523@skole.t-com.hr</t>
  </si>
  <si>
    <t>SŠ, Grad Zagreb, Veterinarska škola, Zagreb-Dubrava</t>
  </si>
  <si>
    <t>Veterinarska škola</t>
  </si>
  <si>
    <t>ss-zagreb-524@skole.t-com.hr</t>
  </si>
  <si>
    <t>SŠ, Grad Zagreb, I. tehnička škola Tesla, Zagreb</t>
  </si>
  <si>
    <t>I. tehnička škola Tesla</t>
  </si>
  <si>
    <t>SS-ZAGREB-527@skole.t-com.hr</t>
  </si>
  <si>
    <t>SŠ, Grad Zagreb, Elektrotehnička škola, Zagreb</t>
  </si>
  <si>
    <t>Elektrotehnička škola</t>
  </si>
  <si>
    <t>Konavoska 2</t>
  </si>
  <si>
    <t>SS-ZAGREB-528@skole.t-com.hr</t>
  </si>
  <si>
    <t>SŠ, Grad Zagreb, Elektrostrojarska obrtnička škola, Zagreb</t>
  </si>
  <si>
    <t>Elektrostrojarska obrtnička škola</t>
  </si>
  <si>
    <t>Selska cesta 83</t>
  </si>
  <si>
    <t>ss-zagreb-530@skole.t-com.hr</t>
  </si>
  <si>
    <t>SŠ, Grad Zagreb, GRADITELJSKA TEHNIČKA ŠKOLA, Zagreb-Novi Zagreb</t>
  </si>
  <si>
    <t>SS-ZAGREB-531@skole.t-com.hr</t>
  </si>
  <si>
    <t>SŠ, Grad Zagreb, Geodetska tehnička škola, Zagreb-Novi Zagreb</t>
  </si>
  <si>
    <t>Geodetska tehnička škola</t>
  </si>
  <si>
    <t>Avenija Većeslava Holjevca 15</t>
  </si>
  <si>
    <t>uprava@geometar.geoskola.hr</t>
  </si>
  <si>
    <t>SŠ, Grad Zagreb, PRVA EKONOMSKA ŠKOLA, Zagreb</t>
  </si>
  <si>
    <t>Medulićeva 33</t>
  </si>
  <si>
    <t>SS-ZAGREB-535@skole.t-com.hr</t>
  </si>
  <si>
    <t>SŠ, Grad Zagreb, DRUGA EKONOMSKA ŠKOLA, Zagreb</t>
  </si>
  <si>
    <t>druga.ekonomska@skole.t-com.hr</t>
  </si>
  <si>
    <t>SŠ, Grad Zagreb, Treća ekonomska škola, Zagreb</t>
  </si>
  <si>
    <t>Treća ekonomska škola</t>
  </si>
  <si>
    <t>Trg J.F. Kennedya 5</t>
  </si>
  <si>
    <t>SS-ZAGREB-537@skole.t-com.hr</t>
  </si>
  <si>
    <t>SŠ, Grad Zagreb, PRIRODOSLOVNA ŠKOLA VLADIMIRA PRELOGA, Zagreb</t>
  </si>
  <si>
    <t>Ulica grada Vukovara 269</t>
  </si>
  <si>
    <t>SS-ZAGREB-538@skole.t-com.hr</t>
  </si>
  <si>
    <t>SŠ, Grad Zagreb, UGOSTITELJSKO-TURISTIČKO UČILIŠTE, Zagreb-Novi Zagreb</t>
  </si>
  <si>
    <t>Kombolova 2 A</t>
  </si>
  <si>
    <t>ugostiteljsko-turisticko-uciliste@zg.t-com.hr</t>
  </si>
  <si>
    <t>SŠ, Grad Zagreb, Poštanska i telekomunikacijska škola, Zagreb</t>
  </si>
  <si>
    <t>Poštanska i telekomunikacijska škola</t>
  </si>
  <si>
    <t>Trg J.F. Kennedya 9</t>
  </si>
  <si>
    <t>ss-zagreb-540@skole.t-com.hr</t>
  </si>
  <si>
    <t>SŠ, Grad Zagreb, ŠKOLA ZA CESTOVNI PROMET, Zagreb</t>
  </si>
  <si>
    <t>Trg J.F. Kennedya 8</t>
  </si>
  <si>
    <t>SS-ZAGREB-541@skole.t-com.hr</t>
  </si>
  <si>
    <t>SŠ, Grad Zagreb, POLJOPRIVREDNA ŠKOLA, Zagreb-Dubrava</t>
  </si>
  <si>
    <t>poljoprivredna-skola-zg@zg.tr-com.hr</t>
  </si>
  <si>
    <t>SŠ, Grad Zagreb, PREHRAMBENO TEHNOLOŠKA ŠKOLA, Zagreb-Dubrava</t>
  </si>
  <si>
    <t>SS-ZAGREB-543@skole.t-com.hr</t>
  </si>
  <si>
    <t>SŠ, Grad Zagreb, Škola za tekstil, kožu i dizajn, Zagreb</t>
  </si>
  <si>
    <t>Škola za tekstil, kožu i dizajn</t>
  </si>
  <si>
    <t>Prilaz baruna Filipovića 30</t>
  </si>
  <si>
    <t>SS-ZAGREB-544@skole.t-com.hr</t>
  </si>
  <si>
    <t>SŠ, Grad Zagreb, Grafička škola u Zagrebu, Zagreb</t>
  </si>
  <si>
    <t>Grafička škola u Zagrebu</t>
  </si>
  <si>
    <t>Getaldićeva 2</t>
  </si>
  <si>
    <t>ss-zagreb-545@skole.t-com.hr</t>
  </si>
  <si>
    <t>SŠ, Grad Zagreb, NADBISKUPSKA KLASIČNA GIMNAZIJA s pravom javnosti, Zagreb</t>
  </si>
  <si>
    <t>NADBISKUPSKA KLASIČNA GIMNAZIJA s pravom javnosti</t>
  </si>
  <si>
    <t>Voćarska 106</t>
  </si>
  <si>
    <t>SS-ZAGREB-546@skole.t-com.hr</t>
  </si>
  <si>
    <t>SŠ, Grad Zagreb, STROJARSKA TEHNIČKA ŠKOLA FAUSTA VRANČIĆA, Zagreb</t>
  </si>
  <si>
    <t>Avenija Marina Držića 14</t>
  </si>
  <si>
    <t>SS-ZAGREB-547@skole.t-com.hr</t>
  </si>
  <si>
    <t>SŠ, Grad Zagreb, Strojarska tehnička škola Frana Bošnjakovića, Zagreb</t>
  </si>
  <si>
    <t>Strojarska tehnička škola Frana Bošnjakovića</t>
  </si>
  <si>
    <t>SS-ZAGREB-548@skole.t-com.hr</t>
  </si>
  <si>
    <t>SŠ, Grad Zagreb, Drvodjeljska škola Zagreb, Zagreb</t>
  </si>
  <si>
    <t>Drvodjeljska škola Zagreb</t>
  </si>
  <si>
    <t>Savska cesta 86</t>
  </si>
  <si>
    <t>SS-ZAGREB-549@skole.t-com.hr</t>
  </si>
  <si>
    <t>SŠ, Grad Zagreb, Željeznička tehnička škola u Zagrebu, Zagreb</t>
  </si>
  <si>
    <t>Željeznička tehnička škola u Zagrebu</t>
  </si>
  <si>
    <t>Junija Palmotića 84</t>
  </si>
  <si>
    <t>SS-ZAGREB-550@skole.t-com.hr</t>
  </si>
  <si>
    <t>SŠ, Grad Zagreb, OBRTNIČKA ŠKOLA ZA OSOBNE USLUGE, Zagreb</t>
  </si>
  <si>
    <t>Savska cesta 23</t>
  </si>
  <si>
    <t>SS-ZAGREB-551@skole.t-com.hr</t>
  </si>
  <si>
    <t>SŠ, Grad Zagreb, INDUSTRIJSKA STROJARSKA ŠKOLA, Zagreb</t>
  </si>
  <si>
    <t>SS-ZAGREB-553@skole.t-com.hr</t>
  </si>
  <si>
    <t>SŠ, Grad Zagreb, OBRTNIČKA I INDUSTRIJSKA GRADITELJSKA ŠKOLA, Zagreb-Novi Zagreb</t>
  </si>
  <si>
    <t>Avenija Većeslava Holjevca 13</t>
  </si>
  <si>
    <t>SS-ZAGREB-554@skole.t-com.hr</t>
  </si>
  <si>
    <t>SŠ, Grad Zagreb, Škola za montažu instalacija i metalnih konstrukcija, Zagreb</t>
  </si>
  <si>
    <t>Škola za montažu instalacija i metalnih konstrukcija</t>
  </si>
  <si>
    <t>Sveti Duh 129</t>
  </si>
  <si>
    <t>SS-ZAGREB-555@skole.t-com.hr</t>
  </si>
  <si>
    <t>SŠ, Grad Zagreb, Upravna i birotehnička škola, Zagreb</t>
  </si>
  <si>
    <t>Upravna i birotehnička škola</t>
  </si>
  <si>
    <t>Varšavska 17</t>
  </si>
  <si>
    <t>SS-ZAGREB-556@skole.t-com.hr</t>
  </si>
  <si>
    <t>SŠ, Grad Zagreb, TRGOVAČKA ŠKOLA, Zagreb</t>
  </si>
  <si>
    <t>Trg J.F. Kennedya 4</t>
  </si>
  <si>
    <t>SS-ZAGREB-557@skole.t-com.hr</t>
  </si>
  <si>
    <t>SŠ, Grad Zagreb, ŠKOLA PRIMIJENJENE UMJETNOSTI I DIZAJNA, Zagreb</t>
  </si>
  <si>
    <t>Trg maršala Tita 11</t>
  </si>
  <si>
    <t>21-114-558</t>
  </si>
  <si>
    <t>SS-ZAGREB-558@skole.t-com.hr</t>
  </si>
  <si>
    <t>SŠ, Grad Zagreb, ŠPORTSKA GIMNAZIJA, Zagreb</t>
  </si>
  <si>
    <t>Selska cesta 119</t>
  </si>
  <si>
    <t>SS-ZAGREB-560@skole.t-com.hr</t>
  </si>
  <si>
    <t>SŠ, Grad Zagreb, Srednja škola Sesvete, Zagreb - Sesvete</t>
  </si>
  <si>
    <t>Zagreb - Sesvete</t>
  </si>
  <si>
    <t>Srednja škola Sesvete</t>
  </si>
  <si>
    <t>Bistrička 7</t>
  </si>
  <si>
    <t>SS-SESVETE-565@skole.t-com.hr</t>
  </si>
  <si>
    <t>SŠ, Grad Zagreb, Srednja škola - Centar za odgoj i obrazovanje, Zagreb</t>
  </si>
  <si>
    <t>Srednja škola - Centar za odgoj i obrazovanje</t>
  </si>
  <si>
    <t>Zagorska 14</t>
  </si>
  <si>
    <t>21-114-566</t>
  </si>
  <si>
    <t>SS-ZAGREB-566@skole.t-com.hr</t>
  </si>
  <si>
    <t>SŠ, Grad Zagreb, Ženska opća gimnazija Družbe sestara milosrdnica - s pravom javnosti, Zagreb</t>
  </si>
  <si>
    <t>Ženska opća gimnazija Družbe sestara milosrdnica - s pravom javnosti</t>
  </si>
  <si>
    <t>Gundulićeva 10</t>
  </si>
  <si>
    <t>SS-ZAGREB-568@skole.t-com.hr</t>
  </si>
  <si>
    <t>SŠ, Grad Zagreb, TEHNIČKA ŠKOLA RUĐERA BOŠKOVIĆA, Zagreb</t>
  </si>
  <si>
    <t>Getaldićeva 4</t>
  </si>
  <si>
    <t>SS-ZAGREB-588@skole.t-com.hr</t>
  </si>
  <si>
    <t>SŠ, Grad Zagreb, Hotelijersko-turistička škola u Zagrebu, Zagreb</t>
  </si>
  <si>
    <t>Hotelijersko-turistička škola u Zagrebu</t>
  </si>
  <si>
    <t>Frankopanska 8</t>
  </si>
  <si>
    <t>hts-zagreb@hts-zg.t-com.hr</t>
  </si>
  <si>
    <t>SŠ, Grad Zagreb, ZAGREBAČKA MEDRESA DR. AHMED SMAJLOVIĆ SREDNJA ŠKOLA S PRAVOM JAVNOSTI, Zagreb</t>
  </si>
  <si>
    <t>Gavellina 40</t>
  </si>
  <si>
    <t>ss-zagreb-604@skole.t-com.hr</t>
  </si>
  <si>
    <t>SŠ, Grad Zagreb, SRPSKA PRAVOSLAVNA OPĆA GIMNAZIJA KANTAKUZINA-KATARINA BRANKOVIĆ "ustanova s pravom javnosti", Zagreb</t>
  </si>
  <si>
    <t>SRPSKA PRAVOSLAVNA OPĆA GIMNAZIJA KANTAKUZINA-KATARINA BRANKOVIĆ "ustanova s pravom javnosti"</t>
  </si>
  <si>
    <t>Bogovićeva 7</t>
  </si>
  <si>
    <t>gimnazija@srpskagimnazija-zg.org</t>
  </si>
  <si>
    <t>SŠ, Grad Zagreb, Zagrebačka umjetnička gimnazija s pravom javnosti, Zagreb</t>
  </si>
  <si>
    <t>Zagrebačka umjetnička gimnazija s pravom javnosti</t>
  </si>
  <si>
    <t>Amruševa 10</t>
  </si>
  <si>
    <t>21-114-599</t>
  </si>
  <si>
    <t>info@umjetnicka-gimnazija.hr</t>
  </si>
  <si>
    <t>SŠ, Grad Zagreb, Gimnazija i ekonomska škola Benedikta Kotruljevića, s pravom javnosti, Zagreb</t>
  </si>
  <si>
    <t>Gimnazija i ekonomska škola Benedikta Kotruljevića, s pravom javnosti</t>
  </si>
  <si>
    <t xml:space="preserve">Sveti Duh 129 </t>
  </si>
  <si>
    <t>priv-eks-bk@zg.t-com.hr</t>
  </si>
  <si>
    <t>SŠ, Grad Zagreb, Ekonomska škola Katarina Zrinski, Zagreb-Trešnjevka</t>
  </si>
  <si>
    <t>Zagreb-Trešnjevka</t>
  </si>
  <si>
    <t>Ekonomska škola Katarina Zrinski</t>
  </si>
  <si>
    <t>21-114-601</t>
  </si>
  <si>
    <t xml:space="preserve">skola@katarinazrinski.hr </t>
  </si>
  <si>
    <t>10110</t>
  </si>
  <si>
    <t>SŠ, Grad Zagreb, LINigra-privatna škola s pravom javnosti, Zagreb</t>
  </si>
  <si>
    <t>LINigra-privatna škola s pravom javnosti</t>
  </si>
  <si>
    <t>Ilica 227</t>
  </si>
  <si>
    <t>info@linigra.hr</t>
  </si>
  <si>
    <t>SŠ, Grad Zagreb, Privatna srednja ekonomska škola INOVA s pravom javnosti, Zagreb</t>
  </si>
  <si>
    <t>Privatna srednja ekonomska škola INOVA s pravom javnosti</t>
  </si>
  <si>
    <t>3. Vrbik 10</t>
  </si>
  <si>
    <t>inova@pses-inova.hr</t>
  </si>
  <si>
    <t>SŠ, Grad Zagreb, Privatna umjetnička gimnazija, s pravom javnosti, Zagreb</t>
  </si>
  <si>
    <t>Privatna umjetnička gimnazija, s pravom javnosti</t>
  </si>
  <si>
    <t>Tuškanac 77</t>
  </si>
  <si>
    <t>21-114-609</t>
  </si>
  <si>
    <t>info@pug.hr</t>
  </si>
  <si>
    <t>SŠ, Grad Zagreb, Privatna gimnazija "Dr. Časl", s pravom javnosti, Zagreb</t>
  </si>
  <si>
    <t>Privatna gimnazija "Dr. Časl", s pravom javnosti</t>
  </si>
  <si>
    <t>SŠ, Grad Zagreb, PRIVATNA JEZIČNO-INFORMATIČKA GIMNAZIJA "SVIJET" S PRAVOM JAVNOSTI, Zagreb</t>
  </si>
  <si>
    <t>PRIVATNA JEZIČNO-INFORMATIČKA GIMNAZIJA "SVIJET" S PRAVOM JAVNOSTI</t>
  </si>
  <si>
    <t>Andrije Kačića Miošića 3/B</t>
  </si>
  <si>
    <t>SS-ZAGREB-615@skole.t-com.hr</t>
  </si>
  <si>
    <t>SŠ, Grad Zagreb, PRIVATNA EKONOMSKO-INFORMATIČKA ŠKOLA S PRAVOM JAVNOSTI, Zagreb</t>
  </si>
  <si>
    <t>Andrije Kačića Miošića 3</t>
  </si>
  <si>
    <t>SS-ZAGREB-617@skole.t-com.hr</t>
  </si>
  <si>
    <t>SŠ, Grad Zagreb, PRVA PRIVATNA GIMNAZIJA s pravom javnosti, Zagreb</t>
  </si>
  <si>
    <t>PRVA PRIVATNA GIMNAZIJA s pravom javnosti</t>
  </si>
  <si>
    <t>prva-privatna-gimnazija@zg.t-com.hr</t>
  </si>
  <si>
    <t>SŠ, Grad Zagreb, Prva Srednja informatička škola, s pravom javnosti, Zagreb</t>
  </si>
  <si>
    <t>Prva Srednja informatička škola, s pravom javnosti</t>
  </si>
  <si>
    <t>Zavrtnica 17</t>
  </si>
  <si>
    <t>info@edukon.hr</t>
  </si>
  <si>
    <t>SŠ, Grad Zagreb, PRIVATNA KLASIČNA GIMNAZIJA S PRAVOM JAVNOSTI, Zagreb</t>
  </si>
  <si>
    <t>Harambašićeva 19</t>
  </si>
  <si>
    <t>privklas@zamir.net</t>
  </si>
  <si>
    <t>SŠ, Grad Zagreb, Prva Privatna turističko-ugostiteljska srednja škola Jure Kuprešak, Zagreb-Dubrava</t>
  </si>
  <si>
    <t>Prva Privatna turističko-ugostiteljska srednja škola Jure Kuprešak</t>
  </si>
  <si>
    <t>Dubrava 39</t>
  </si>
  <si>
    <t>turist-skola.kupresak@email.t-com.hr</t>
  </si>
  <si>
    <t>10040</t>
  </si>
  <si>
    <t>SŠ, Grad Zagreb, OPĆA PRIVATNA GIMNAZIJA, Zagreb</t>
  </si>
  <si>
    <t>OPĆA PRIVATNA GIMNAZIJA</t>
  </si>
  <si>
    <t>Petrinjska 7/I</t>
  </si>
  <si>
    <t>21-114-623</t>
  </si>
  <si>
    <t>info@opg.hr</t>
  </si>
  <si>
    <t>SŠ, Grad Zagreb, Srednja škola Jelkovec, Zagreb - Sesvete</t>
  </si>
  <si>
    <t>Srednja škola Jelkovec</t>
  </si>
  <si>
    <t>Vladimira Stahuljaka 1</t>
  </si>
  <si>
    <t>21-114-624</t>
  </si>
  <si>
    <t>srednja.skola.jelkovec@zg.t-com.hr</t>
  </si>
  <si>
    <r>
      <t>OBRAZAC A -</t>
    </r>
    <r>
      <rPr>
        <b/>
        <sz val="20"/>
        <rFont val="Arial"/>
        <family val="2"/>
      </rPr>
      <t xml:space="preserve">  </t>
    </r>
    <r>
      <rPr>
        <b/>
        <sz val="24"/>
        <rFont val="Arial"/>
        <family val="2"/>
      </rPr>
      <t xml:space="preserve"> Prijava za sudjelovanje na</t>
    </r>
    <r>
      <rPr>
        <b/>
        <sz val="14"/>
        <rFont val="Arial"/>
        <family val="2"/>
      </rPr>
      <t xml:space="preserve">   </t>
    </r>
    <r>
      <rPr>
        <b/>
        <sz val="20"/>
        <rFont val="Arial"/>
        <family val="2"/>
      </rPr>
      <t>POLUZAVRŠNOM NATJECANJU ŠŠD.</t>
    </r>
    <r>
      <rPr>
        <b/>
        <sz val="18"/>
        <rFont val="Arial"/>
        <family val="2"/>
      </rPr>
      <t xml:space="preserve"> </t>
    </r>
  </si>
  <si>
    <t>Prijava za ZAVRŠNICU DP-a vrši se ON - LINE</t>
  </si>
  <si>
    <t>Kod rubrike TIP NATJECANJA klikom na strelicu s desne strane ćelije pojavit će se padajući izbornik i tada izaberite POLUZAVRŠNICA, ako prijavljujete ekipu za poluzavršno natjecanje.</t>
  </si>
  <si>
    <t>gimnazija-vn@zd.htnet.hr</t>
  </si>
  <si>
    <t>Broj učenika koje prijavljujte ovisi o sportu. Podatak o tome koliko učenika je moguće prijaviti za pojedni sport naći ćete u Propisniku Državnog prvenstva školskih športskig društava Republike Hrvatske 2011/2012.</t>
  </si>
  <si>
    <t>školska godina 2012./ 2013.</t>
  </si>
  <si>
    <t>Osnovna škola METERIZE</t>
  </si>
  <si>
    <t>Put kroz Meterize 48</t>
  </si>
  <si>
    <t>15-081-012</t>
  </si>
  <si>
    <t>os-meterize-012@skole.t-com.hr</t>
  </si>
  <si>
    <t>OŠ, Šibenko-kninska županija, Osnovna škola, METERIZE, Šibenik</t>
  </si>
  <si>
    <t>Zonsko natjecanje</t>
  </si>
  <si>
    <t>1</t>
  </si>
</sst>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_(* \(#,##0\);_(* &quot;-&quot;_);_(@_)"/>
    <numFmt numFmtId="170" formatCode="_(&quot;$&quot;* #,##0.00_);_(&quot;$&quot;* \(#,##0.00\);_(&quot;$&quot;* &quot;-&quot;??_);_(@_)"/>
    <numFmt numFmtId="171" formatCode="_(&quot;$&quot;* #,##0_);_(&quot;$&quot;* \(#,##0\);_(&quot;$&quot;* &quot;-&quot;_);_(@_)"/>
    <numFmt numFmtId="172" formatCode="000"/>
    <numFmt numFmtId="173" formatCode="[&lt;=9999999]###\-####;\(###\)\ ###\-####"/>
  </numFmts>
  <fonts count="80">
    <font>
      <sz val="10"/>
      <name val="Arial"/>
      <family val="0"/>
    </font>
    <font>
      <b/>
      <sz val="10"/>
      <name val="Arial"/>
      <family val="2"/>
    </font>
    <font>
      <sz val="8"/>
      <name val="Arial"/>
      <family val="2"/>
    </font>
    <font>
      <sz val="10"/>
      <color indexed="8"/>
      <name val="Arial"/>
      <family val="2"/>
    </font>
    <font>
      <b/>
      <sz val="12"/>
      <name val="Arial"/>
      <family val="2"/>
    </font>
    <font>
      <sz val="12"/>
      <name val="Times New Roman"/>
      <family val="1"/>
    </font>
    <font>
      <b/>
      <sz val="14"/>
      <name val="Arial"/>
      <family val="2"/>
    </font>
    <font>
      <b/>
      <sz val="11"/>
      <name val="Arial"/>
      <family val="2"/>
    </font>
    <font>
      <sz val="10"/>
      <color indexed="10"/>
      <name val="Arial"/>
      <family val="2"/>
    </font>
    <font>
      <b/>
      <sz val="18"/>
      <color indexed="10"/>
      <name val="Arial"/>
      <family val="2"/>
    </font>
    <font>
      <b/>
      <sz val="18"/>
      <name val="Arial"/>
      <family val="2"/>
    </font>
    <font>
      <sz val="12"/>
      <name val="Arial"/>
      <family val="2"/>
    </font>
    <font>
      <sz val="8"/>
      <name val="Tahoma"/>
      <family val="2"/>
    </font>
    <font>
      <b/>
      <sz val="8"/>
      <name val="Tahoma"/>
      <family val="2"/>
    </font>
    <font>
      <b/>
      <sz val="12"/>
      <name val="Tahoma"/>
      <family val="2"/>
    </font>
    <font>
      <b/>
      <sz val="16"/>
      <name val="Tahoma"/>
      <family val="2"/>
    </font>
    <font>
      <u val="single"/>
      <sz val="10"/>
      <color indexed="12"/>
      <name val="Arial"/>
      <family val="2"/>
    </font>
    <font>
      <u val="single"/>
      <sz val="10"/>
      <color indexed="36"/>
      <name val="Arial"/>
      <family val="2"/>
    </font>
    <font>
      <b/>
      <sz val="14"/>
      <name val="Tahoma"/>
      <family val="2"/>
    </font>
    <font>
      <b/>
      <sz val="14"/>
      <color indexed="10"/>
      <name val="Arial"/>
      <family val="2"/>
    </font>
    <font>
      <sz val="11"/>
      <name val="Arial"/>
      <family val="2"/>
    </font>
    <font>
      <b/>
      <sz val="16"/>
      <name val="Arial"/>
      <family val="2"/>
    </font>
    <font>
      <sz val="14"/>
      <color indexed="10"/>
      <name val="Arial"/>
      <family val="2"/>
    </font>
    <font>
      <b/>
      <sz val="20"/>
      <name val="Arial"/>
      <family val="2"/>
    </font>
    <font>
      <b/>
      <sz val="16"/>
      <color indexed="10"/>
      <name val="Arial"/>
      <family val="2"/>
    </font>
    <font>
      <b/>
      <sz val="28"/>
      <name val="Arial"/>
      <family val="2"/>
    </font>
    <font>
      <b/>
      <sz val="24"/>
      <name val="Arial"/>
      <family val="2"/>
    </font>
    <font>
      <sz val="12"/>
      <name val="Tahoma"/>
      <family val="2"/>
    </font>
    <font>
      <sz val="12"/>
      <color indexed="48"/>
      <name val="Tahoma"/>
      <family val="2"/>
    </font>
    <font>
      <sz val="12"/>
      <color indexed="10"/>
      <name val="Tahoma"/>
      <family val="2"/>
    </font>
    <font>
      <sz val="10"/>
      <color indexed="9"/>
      <name val="Arial"/>
      <family val="2"/>
    </font>
    <font>
      <sz val="20"/>
      <name val="Arial"/>
      <family val="2"/>
    </font>
    <font>
      <b/>
      <sz val="9"/>
      <name val="Arial"/>
      <family val="2"/>
    </font>
    <font>
      <sz val="16"/>
      <name val="Arial"/>
      <family val="2"/>
    </font>
    <font>
      <sz val="16"/>
      <color indexed="10"/>
      <name val="Arial"/>
      <family val="2"/>
    </font>
    <font>
      <b/>
      <sz val="12"/>
      <color indexed="10"/>
      <name val="Tahoma"/>
      <family val="2"/>
    </font>
    <font>
      <sz val="10"/>
      <name val="Trebuchet MS"/>
      <family val="2"/>
    </font>
    <font>
      <u val="single"/>
      <sz val="10"/>
      <color indexed="12"/>
      <name val="Trebuchet MS"/>
      <family val="2"/>
    </font>
    <font>
      <b/>
      <u val="single"/>
      <sz val="12"/>
      <color indexed="12"/>
      <name val="Arial"/>
      <family val="2"/>
    </font>
    <font>
      <sz val="10"/>
      <color indexed="55"/>
      <name val="Arial"/>
      <family val="2"/>
    </font>
    <font>
      <sz val="18"/>
      <name val="Arial"/>
      <family val="2"/>
    </font>
    <font>
      <sz val="1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2"/>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22"/>
      <color theme="0" tint="-0.3499799966812134"/>
      <name val="Arial"/>
      <family val="2"/>
    </font>
    <font>
      <b/>
      <sz val="18"/>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26"/>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right style="thin"/>
      <top style="thin"/>
      <bottom style="thin"/>
    </border>
    <border>
      <left style="thin"/>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style="thin"/>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color indexed="63"/>
      </left>
      <right style="medium"/>
      <top style="thin"/>
      <bottom style="medium"/>
    </border>
    <border>
      <left>
        <color indexed="63"/>
      </left>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0" fillId="20" borderId="1" applyNumberFormat="0" applyFont="0" applyAlignment="0" applyProtection="0"/>
    <xf numFmtId="0" fontId="62" fillId="21" borderId="0" applyNumberFormat="0" applyBorder="0" applyAlignment="0" applyProtection="0"/>
    <xf numFmtId="0" fontId="16" fillId="0" borderId="0" applyNumberFormat="0" applyFill="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3" fillId="28" borderId="2" applyNumberFormat="0" applyAlignment="0" applyProtection="0"/>
    <xf numFmtId="0" fontId="64" fillId="28" borderId="3" applyNumberFormat="0" applyAlignment="0" applyProtection="0"/>
    <xf numFmtId="0" fontId="65" fillId="29" borderId="0" applyNumberFormat="0" applyBorder="0" applyAlignment="0" applyProtection="0"/>
    <xf numFmtId="0" fontId="66" fillId="0" borderId="0" applyNumberFormat="0" applyFill="0" applyBorder="0" applyAlignment="0" applyProtection="0"/>
    <xf numFmtId="0" fontId="67" fillId="0" borderId="4"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0" applyNumberFormat="0" applyFill="0" applyBorder="0" applyAlignment="0" applyProtection="0"/>
    <xf numFmtId="0" fontId="70"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71" fillId="0" borderId="7" applyNumberFormat="0" applyFill="0" applyAlignment="0" applyProtection="0"/>
    <xf numFmtId="0" fontId="17" fillId="0" borderId="0" applyNumberFormat="0" applyFill="0" applyBorder="0" applyAlignment="0" applyProtection="0"/>
    <xf numFmtId="0" fontId="72" fillId="31" borderId="8"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4">
    <xf numFmtId="0" fontId="0" fillId="0" borderId="0" xfId="0" applyAlignment="1">
      <alignment/>
    </xf>
    <xf numFmtId="0" fontId="3" fillId="33" borderId="10" xfId="53" applyFont="1" applyFill="1" applyBorder="1" applyAlignment="1">
      <alignment horizontal="center"/>
      <protection/>
    </xf>
    <xf numFmtId="0" fontId="3" fillId="0" borderId="11" xfId="53" applyFont="1" applyFill="1" applyBorder="1" applyAlignment="1">
      <alignment wrapText="1"/>
      <protection/>
    </xf>
    <xf numFmtId="0" fontId="0" fillId="0" borderId="0" xfId="0" applyBorder="1" applyAlignment="1">
      <alignment/>
    </xf>
    <xf numFmtId="0" fontId="5" fillId="0" borderId="0" xfId="0" applyFont="1" applyBorder="1" applyAlignment="1">
      <alignment wrapText="1"/>
    </xf>
    <xf numFmtId="0" fontId="0" fillId="0" borderId="0" xfId="0" applyAlignment="1">
      <alignment horizontal="left"/>
    </xf>
    <xf numFmtId="0" fontId="5" fillId="0" borderId="0" xfId="0" applyFont="1" applyBorder="1" applyAlignment="1">
      <alignment vertical="top" wrapText="1"/>
    </xf>
    <xf numFmtId="0" fontId="0" fillId="0" borderId="0" xfId="0" applyAlignment="1" applyProtection="1">
      <alignment/>
      <protection locked="0"/>
    </xf>
    <xf numFmtId="0" fontId="8" fillId="0" borderId="0" xfId="0" applyFont="1" applyAlignment="1" applyProtection="1">
      <alignment horizontal="center" vertical="center" wrapText="1"/>
      <protection locked="0"/>
    </xf>
    <xf numFmtId="0" fontId="3" fillId="0" borderId="12" xfId="52" applyFont="1" applyFill="1" applyBorder="1" applyAlignment="1" applyProtection="1">
      <alignment wrapText="1"/>
      <protection locked="0"/>
    </xf>
    <xf numFmtId="0" fontId="3" fillId="0" borderId="11" xfId="52" applyFont="1" applyFill="1" applyBorder="1" applyAlignment="1" applyProtection="1">
      <alignment wrapText="1"/>
      <protection locked="0"/>
    </xf>
    <xf numFmtId="0" fontId="3" fillId="0" borderId="12" xfId="52" applyFont="1" applyFill="1" applyBorder="1" applyAlignment="1" applyProtection="1">
      <alignment horizontal="right" wrapText="1"/>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0" fillId="0" borderId="0" xfId="0" applyBorder="1" applyAlignment="1" applyProtection="1">
      <alignment/>
      <protection locked="0"/>
    </xf>
    <xf numFmtId="0" fontId="1" fillId="0" borderId="0" xfId="0" applyFont="1" applyAlignment="1" applyProtection="1">
      <alignment horizontal="center"/>
      <protection locked="0"/>
    </xf>
    <xf numFmtId="0" fontId="3" fillId="0" borderId="13" xfId="52" applyFont="1" applyFill="1" applyBorder="1" applyAlignment="1" applyProtection="1">
      <alignment wrapText="1"/>
      <protection locked="0"/>
    </xf>
    <xf numFmtId="0" fontId="3" fillId="0" borderId="0" xfId="52" applyFont="1" applyFill="1" applyBorder="1" applyAlignment="1" applyProtection="1">
      <alignment wrapText="1"/>
      <protection locked="0"/>
    </xf>
    <xf numFmtId="0" fontId="0" fillId="0" borderId="0" xfId="0" applyAlignment="1" applyProtection="1">
      <alignment/>
      <protection/>
    </xf>
    <xf numFmtId="0" fontId="0" fillId="0" borderId="14" xfId="0" applyBorder="1" applyAlignment="1" applyProtection="1">
      <alignment horizontal="center"/>
      <protection/>
    </xf>
    <xf numFmtId="0" fontId="0" fillId="0" borderId="15" xfId="0" applyBorder="1" applyAlignment="1" applyProtection="1">
      <alignment horizontal="right"/>
      <protection/>
    </xf>
    <xf numFmtId="0" fontId="0" fillId="0" borderId="14" xfId="0" applyBorder="1" applyAlignment="1" applyProtection="1">
      <alignment horizontal="right"/>
      <protection/>
    </xf>
    <xf numFmtId="0" fontId="0" fillId="0" borderId="0" xfId="0" applyBorder="1" applyAlignment="1" applyProtection="1">
      <alignment horizontal="right"/>
      <protection/>
    </xf>
    <xf numFmtId="0" fontId="3" fillId="0" borderId="12" xfId="52" applyFont="1" applyFill="1" applyBorder="1" applyAlignment="1" applyProtection="1">
      <alignment horizontal="left" wrapText="1"/>
      <protection locked="0"/>
    </xf>
    <xf numFmtId="49" fontId="0" fillId="0" borderId="0" xfId="0" applyNumberFormat="1" applyAlignment="1">
      <alignment/>
    </xf>
    <xf numFmtId="0" fontId="1" fillId="0" borderId="16" xfId="0" applyFont="1" applyBorder="1" applyAlignment="1" applyProtection="1">
      <alignment vertical="center" wrapText="1"/>
      <protection/>
    </xf>
    <xf numFmtId="0" fontId="1" fillId="0" borderId="16" xfId="0" applyFont="1" applyFill="1" applyBorder="1" applyAlignment="1" applyProtection="1">
      <alignment horizontal="right"/>
      <protection/>
    </xf>
    <xf numFmtId="0" fontId="19" fillId="0" borderId="17" xfId="0" applyFont="1" applyFill="1" applyBorder="1" applyAlignment="1" applyProtection="1">
      <alignment/>
      <protection/>
    </xf>
    <xf numFmtId="0" fontId="1" fillId="0" borderId="0" xfId="0" applyFont="1" applyFill="1" applyBorder="1" applyAlignment="1" applyProtection="1">
      <alignment/>
      <protection/>
    </xf>
    <xf numFmtId="0" fontId="4" fillId="0" borderId="16" xfId="0" applyFont="1" applyFill="1" applyBorder="1" applyAlignment="1" applyProtection="1">
      <alignment/>
      <protection/>
    </xf>
    <xf numFmtId="0" fontId="4" fillId="0" borderId="0" xfId="0" applyFont="1" applyFill="1" applyBorder="1" applyAlignment="1" applyProtection="1">
      <alignment/>
      <protection/>
    </xf>
    <xf numFmtId="0" fontId="4" fillId="0" borderId="18" xfId="0" applyFont="1" applyFill="1" applyBorder="1" applyAlignment="1" applyProtection="1">
      <alignment/>
      <protection/>
    </xf>
    <xf numFmtId="0" fontId="1" fillId="0" borderId="0" xfId="0" applyFont="1" applyBorder="1" applyAlignment="1" applyProtection="1">
      <alignment/>
      <protection/>
    </xf>
    <xf numFmtId="0" fontId="0" fillId="0" borderId="19" xfId="0" applyBorder="1" applyAlignment="1" applyProtection="1">
      <alignment horizontal="right"/>
      <protection/>
    </xf>
    <xf numFmtId="0" fontId="6" fillId="34" borderId="20" xfId="0" applyFont="1" applyFill="1" applyBorder="1" applyAlignment="1" applyProtection="1">
      <alignment horizontal="center"/>
      <protection locked="0"/>
    </xf>
    <xf numFmtId="0" fontId="4" fillId="0" borderId="21" xfId="0" applyFont="1" applyFill="1" applyBorder="1" applyAlignment="1" applyProtection="1">
      <alignment/>
      <protection/>
    </xf>
    <xf numFmtId="0" fontId="7" fillId="0" borderId="21" xfId="0" applyFont="1" applyBorder="1" applyAlignment="1" applyProtection="1">
      <alignment vertical="center" wrapText="1"/>
      <protection/>
    </xf>
    <xf numFmtId="0" fontId="20" fillId="0" borderId="17" xfId="0" applyFont="1" applyBorder="1" applyAlignment="1" applyProtection="1">
      <alignment/>
      <protection/>
    </xf>
    <xf numFmtId="0" fontId="20" fillId="0" borderId="22" xfId="0" applyFont="1" applyBorder="1" applyAlignment="1" applyProtection="1">
      <alignment/>
      <protection/>
    </xf>
    <xf numFmtId="0" fontId="7" fillId="0" borderId="23" xfId="0" applyFont="1" applyBorder="1" applyAlignment="1" applyProtection="1">
      <alignment vertical="center" wrapText="1"/>
      <protection/>
    </xf>
    <xf numFmtId="0" fontId="7" fillId="0" borderId="24" xfId="0" applyFont="1" applyBorder="1" applyAlignment="1" applyProtection="1">
      <alignment vertical="center" wrapText="1"/>
      <protection/>
    </xf>
    <xf numFmtId="0" fontId="7" fillId="0" borderId="25" xfId="0" applyFont="1" applyBorder="1" applyAlignment="1" applyProtection="1">
      <alignment vertical="center" wrapText="1"/>
      <protection/>
    </xf>
    <xf numFmtId="0" fontId="19" fillId="0" borderId="0" xfId="0" applyFont="1" applyFill="1" applyBorder="1" applyAlignment="1" applyProtection="1">
      <alignment/>
      <protection/>
    </xf>
    <xf numFmtId="0" fontId="1" fillId="0" borderId="22" xfId="0" applyFont="1" applyBorder="1" applyAlignment="1" applyProtection="1">
      <alignment/>
      <protection/>
    </xf>
    <xf numFmtId="0" fontId="1" fillId="0" borderId="18" xfId="0" applyFont="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21" fillId="0" borderId="16" xfId="0" applyFont="1" applyFill="1" applyBorder="1" applyAlignment="1" applyProtection="1">
      <alignment/>
      <protection/>
    </xf>
    <xf numFmtId="0" fontId="10" fillId="34" borderId="14" xfId="0" applyFont="1" applyFill="1" applyBorder="1" applyAlignment="1" applyProtection="1">
      <alignment horizontal="left" vertical="center"/>
      <protection locked="0"/>
    </xf>
    <xf numFmtId="0" fontId="10" fillId="34" borderId="14" xfId="0" applyFont="1" applyFill="1" applyBorder="1" applyAlignment="1" applyProtection="1">
      <alignment horizontal="center"/>
      <protection locked="0"/>
    </xf>
    <xf numFmtId="0" fontId="10" fillId="34" borderId="26" xfId="0" applyFont="1" applyFill="1" applyBorder="1" applyAlignment="1" applyProtection="1">
      <alignment horizontal="left" vertical="center"/>
      <protection locked="0"/>
    </xf>
    <xf numFmtId="0" fontId="10" fillId="34" borderId="20" xfId="0" applyFont="1" applyFill="1" applyBorder="1" applyAlignment="1" applyProtection="1">
      <alignment horizontal="left" vertical="center"/>
      <protection locked="0"/>
    </xf>
    <xf numFmtId="0" fontId="10" fillId="34" borderId="27" xfId="0" applyFont="1" applyFill="1" applyBorder="1" applyAlignment="1" applyProtection="1">
      <alignment horizontal="left" vertical="center"/>
      <protection locked="0"/>
    </xf>
    <xf numFmtId="0" fontId="4" fillId="0" borderId="20" xfId="0" applyFont="1" applyFill="1" applyBorder="1" applyAlignment="1" applyProtection="1">
      <alignment horizontal="center"/>
      <protection locked="0"/>
    </xf>
    <xf numFmtId="0" fontId="1" fillId="0" borderId="14" xfId="0" applyFont="1" applyBorder="1" applyAlignment="1" applyProtection="1">
      <alignment horizontal="center" vertical="center"/>
      <protection/>
    </xf>
    <xf numFmtId="0" fontId="4" fillId="0" borderId="20" xfId="0" applyFont="1" applyBorder="1" applyAlignment="1" applyProtection="1">
      <alignment horizontal="center" vertical="center" wrapText="1"/>
      <protection/>
    </xf>
    <xf numFmtId="0" fontId="8" fillId="0" borderId="11" xfId="53" applyFont="1" applyFill="1" applyBorder="1" applyAlignment="1">
      <alignment wrapText="1"/>
      <protection/>
    </xf>
    <xf numFmtId="0" fontId="8" fillId="0" borderId="0" xfId="0" applyFont="1" applyAlignment="1">
      <alignment/>
    </xf>
    <xf numFmtId="0" fontId="6" fillId="0" borderId="15"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8" fillId="0" borderId="0" xfId="0" applyFont="1" applyAlignment="1" applyProtection="1">
      <alignment horizontal="left" vertical="center" wrapText="1"/>
      <protection locked="0"/>
    </xf>
    <xf numFmtId="0" fontId="30" fillId="0" borderId="0" xfId="0" applyFont="1" applyAlignment="1" applyProtection="1">
      <alignment/>
      <protection hidden="1"/>
    </xf>
    <xf numFmtId="0" fontId="6" fillId="0" borderId="0" xfId="0" applyFont="1" applyAlignment="1">
      <alignment horizontal="center" vertical="center"/>
    </xf>
    <xf numFmtId="0" fontId="32" fillId="0" borderId="20" xfId="0" applyFont="1" applyBorder="1" applyAlignment="1" applyProtection="1">
      <alignment horizontal="center" vertical="center" wrapText="1"/>
      <protection/>
    </xf>
    <xf numFmtId="0" fontId="1" fillId="0" borderId="28" xfId="0" applyFont="1" applyBorder="1" applyAlignment="1" applyProtection="1">
      <alignment horizontal="right" vertical="center"/>
      <protection/>
    </xf>
    <xf numFmtId="0" fontId="1" fillId="0" borderId="20" xfId="0" applyFont="1" applyBorder="1" applyAlignment="1" applyProtection="1">
      <alignment horizontal="right" vertical="center"/>
      <protection/>
    </xf>
    <xf numFmtId="0" fontId="33" fillId="0" borderId="29" xfId="0" applyFont="1" applyBorder="1" applyAlignment="1" applyProtection="1">
      <alignment horizontal="right" vertical="center"/>
      <protection/>
    </xf>
    <xf numFmtId="0" fontId="1" fillId="0" borderId="30" xfId="0" applyFont="1" applyBorder="1" applyAlignment="1" applyProtection="1">
      <alignment horizontal="right"/>
      <protection/>
    </xf>
    <xf numFmtId="0" fontId="1" fillId="0" borderId="31" xfId="0" applyFont="1" applyBorder="1" applyAlignment="1" applyProtection="1">
      <alignment horizontal="right"/>
      <protection/>
    </xf>
    <xf numFmtId="0" fontId="1" fillId="0" borderId="32" xfId="0" applyFont="1" applyBorder="1" applyAlignment="1" applyProtection="1">
      <alignment horizontal="right"/>
      <protection/>
    </xf>
    <xf numFmtId="172" fontId="6" fillId="34" borderId="33" xfId="0" applyNumberFormat="1" applyFont="1" applyFill="1" applyBorder="1" applyAlignment="1" applyProtection="1">
      <alignment horizontal="center"/>
      <protection locked="0"/>
    </xf>
    <xf numFmtId="0" fontId="11" fillId="35" borderId="34" xfId="0" applyFont="1" applyFill="1" applyBorder="1" applyAlignment="1">
      <alignment/>
    </xf>
    <xf numFmtId="0" fontId="11" fillId="35" borderId="35" xfId="0" applyFont="1" applyFill="1" applyBorder="1" applyAlignment="1">
      <alignment/>
    </xf>
    <xf numFmtId="0" fontId="11" fillId="36" borderId="21" xfId="0" applyFont="1" applyFill="1" applyBorder="1" applyAlignment="1">
      <alignment/>
    </xf>
    <xf numFmtId="0" fontId="11" fillId="36" borderId="22" xfId="0" applyFont="1" applyFill="1" applyBorder="1" applyAlignment="1">
      <alignment/>
    </xf>
    <xf numFmtId="0" fontId="11" fillId="36" borderId="16" xfId="0" applyFont="1" applyFill="1" applyBorder="1" applyAlignment="1">
      <alignment/>
    </xf>
    <xf numFmtId="0" fontId="11" fillId="36" borderId="18" xfId="0" applyFont="1" applyFill="1" applyBorder="1" applyAlignment="1">
      <alignment/>
    </xf>
    <xf numFmtId="0" fontId="11" fillId="36" borderId="23" xfId="0" applyFont="1" applyFill="1" applyBorder="1" applyAlignment="1">
      <alignment/>
    </xf>
    <xf numFmtId="0" fontId="11" fillId="36" borderId="25" xfId="0" applyFont="1" applyFill="1" applyBorder="1" applyAlignment="1">
      <alignment/>
    </xf>
    <xf numFmtId="0" fontId="11" fillId="37" borderId="21" xfId="0" applyFont="1" applyFill="1" applyBorder="1" applyAlignment="1">
      <alignment/>
    </xf>
    <xf numFmtId="0" fontId="11" fillId="37" borderId="22" xfId="0" applyFont="1" applyFill="1" applyBorder="1" applyAlignment="1">
      <alignment/>
    </xf>
    <xf numFmtId="0" fontId="11" fillId="37" borderId="16" xfId="0" applyFont="1" applyFill="1" applyBorder="1" applyAlignment="1">
      <alignment/>
    </xf>
    <xf numFmtId="0" fontId="11" fillId="37" borderId="18" xfId="0" applyFont="1" applyFill="1" applyBorder="1" applyAlignment="1">
      <alignment/>
    </xf>
    <xf numFmtId="0" fontId="11" fillId="37" borderId="23" xfId="0" applyFont="1" applyFill="1" applyBorder="1" applyAlignment="1">
      <alignment/>
    </xf>
    <xf numFmtId="0" fontId="11" fillId="37" borderId="25" xfId="0" applyFont="1" applyFill="1" applyBorder="1" applyAlignment="1">
      <alignment/>
    </xf>
    <xf numFmtId="0" fontId="11" fillId="38" borderId="21" xfId="0" applyFont="1" applyFill="1" applyBorder="1" applyAlignment="1">
      <alignment/>
    </xf>
    <xf numFmtId="0" fontId="11" fillId="38" borderId="22" xfId="0" applyFont="1" applyFill="1" applyBorder="1" applyAlignment="1">
      <alignment/>
    </xf>
    <xf numFmtId="0" fontId="11" fillId="38" borderId="16" xfId="0" applyFont="1" applyFill="1" applyBorder="1" applyAlignment="1">
      <alignment/>
    </xf>
    <xf numFmtId="0" fontId="11" fillId="38" borderId="18" xfId="0" applyFont="1" applyFill="1" applyBorder="1" applyAlignment="1">
      <alignment/>
    </xf>
    <xf numFmtId="0" fontId="11" fillId="38" borderId="23" xfId="0" applyFont="1" applyFill="1" applyBorder="1" applyAlignment="1">
      <alignment/>
    </xf>
    <xf numFmtId="0" fontId="11" fillId="38" borderId="25" xfId="0" applyFont="1" applyFill="1" applyBorder="1" applyAlignment="1">
      <alignment/>
    </xf>
    <xf numFmtId="0" fontId="11" fillId="39" borderId="21" xfId="0" applyFont="1" applyFill="1" applyBorder="1" applyAlignment="1">
      <alignment/>
    </xf>
    <xf numFmtId="0" fontId="11" fillId="39" borderId="22" xfId="0" applyFont="1" applyFill="1" applyBorder="1" applyAlignment="1">
      <alignment/>
    </xf>
    <xf numFmtId="0" fontId="11" fillId="39" borderId="16" xfId="0" applyFont="1" applyFill="1" applyBorder="1" applyAlignment="1">
      <alignment/>
    </xf>
    <xf numFmtId="0" fontId="11" fillId="39" borderId="18" xfId="0" applyFont="1" applyFill="1" applyBorder="1" applyAlignment="1">
      <alignment/>
    </xf>
    <xf numFmtId="0" fontId="11" fillId="39" borderId="23" xfId="0" applyFont="1" applyFill="1" applyBorder="1" applyAlignment="1">
      <alignment/>
    </xf>
    <xf numFmtId="0" fontId="11" fillId="39" borderId="25" xfId="0" applyFont="1" applyFill="1" applyBorder="1" applyAlignment="1">
      <alignment/>
    </xf>
    <xf numFmtId="0" fontId="11" fillId="40" borderId="21" xfId="0" applyFont="1" applyFill="1" applyBorder="1" applyAlignment="1">
      <alignment/>
    </xf>
    <xf numFmtId="0" fontId="11" fillId="40" borderId="22" xfId="0" applyFont="1" applyFill="1" applyBorder="1" applyAlignment="1">
      <alignment/>
    </xf>
    <xf numFmtId="0" fontId="11" fillId="40" borderId="16" xfId="0" applyFont="1" applyFill="1" applyBorder="1" applyAlignment="1">
      <alignment/>
    </xf>
    <xf numFmtId="0" fontId="11" fillId="40" borderId="18" xfId="0" applyFont="1" applyFill="1" applyBorder="1" applyAlignment="1">
      <alignment/>
    </xf>
    <xf numFmtId="0" fontId="11" fillId="40" borderId="23" xfId="0" applyFont="1" applyFill="1" applyBorder="1" applyAlignment="1">
      <alignment/>
    </xf>
    <xf numFmtId="0" fontId="11" fillId="40" borderId="25" xfId="0" applyFont="1" applyFill="1" applyBorder="1" applyAlignment="1">
      <alignment/>
    </xf>
    <xf numFmtId="0" fontId="30" fillId="0" borderId="0" xfId="0" applyFont="1" applyAlignment="1" applyProtection="1">
      <alignment/>
      <protection/>
    </xf>
    <xf numFmtId="0" fontId="1" fillId="0" borderId="14" xfId="0" applyFont="1" applyBorder="1" applyAlignment="1" applyProtection="1">
      <alignment horizontal="center" vertical="center" wrapText="1"/>
      <protection/>
    </xf>
    <xf numFmtId="0" fontId="36" fillId="0" borderId="0" xfId="0" applyNumberFormat="1" applyFont="1" applyAlignment="1">
      <alignment wrapText="1"/>
    </xf>
    <xf numFmtId="0" fontId="37" fillId="0" borderId="0" xfId="35" applyNumberFormat="1" applyFont="1" applyAlignment="1" applyProtection="1">
      <alignment wrapText="1"/>
      <protection/>
    </xf>
    <xf numFmtId="0" fontId="16" fillId="0" borderId="0" xfId="35" applyAlignment="1" applyProtection="1">
      <alignment/>
      <protection/>
    </xf>
    <xf numFmtId="172" fontId="6" fillId="34" borderId="33" xfId="0" applyNumberFormat="1" applyFont="1" applyFill="1" applyBorder="1" applyAlignment="1" applyProtection="1">
      <alignment horizontal="center"/>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10" fillId="34" borderId="14" xfId="0" applyFont="1" applyFill="1" applyBorder="1" applyAlignment="1" applyProtection="1">
      <alignment horizontal="left" vertical="center"/>
      <protection/>
    </xf>
    <xf numFmtId="0" fontId="10" fillId="34" borderId="14" xfId="0" applyFont="1" applyFill="1" applyBorder="1" applyAlignment="1" applyProtection="1">
      <alignment horizontal="center"/>
      <protection/>
    </xf>
    <xf numFmtId="0" fontId="6" fillId="34" borderId="20" xfId="0" applyFont="1" applyFill="1" applyBorder="1" applyAlignment="1" applyProtection="1">
      <alignment horizontal="center"/>
      <protection/>
    </xf>
    <xf numFmtId="0" fontId="4" fillId="0" borderId="20" xfId="0" applyFont="1" applyFill="1" applyBorder="1" applyAlignment="1" applyProtection="1">
      <alignment horizontal="center"/>
      <protection/>
    </xf>
    <xf numFmtId="0" fontId="10" fillId="34" borderId="20" xfId="0" applyFont="1" applyFill="1" applyBorder="1" applyAlignment="1" applyProtection="1">
      <alignment horizontal="left" vertical="center"/>
      <protection/>
    </xf>
    <xf numFmtId="0" fontId="10" fillId="34" borderId="26" xfId="0" applyFont="1" applyFill="1" applyBorder="1" applyAlignment="1" applyProtection="1">
      <alignment horizontal="left" vertical="center"/>
      <protection/>
    </xf>
    <xf numFmtId="0" fontId="10" fillId="34" borderId="27" xfId="0" applyFont="1" applyFill="1" applyBorder="1" applyAlignment="1" applyProtection="1">
      <alignment horizontal="left" vertical="center"/>
      <protection/>
    </xf>
    <xf numFmtId="0" fontId="32" fillId="0" borderId="20" xfId="0" applyFont="1" applyFill="1" applyBorder="1" applyAlignment="1" applyProtection="1">
      <alignment horizontal="center"/>
      <protection locked="0"/>
    </xf>
    <xf numFmtId="0" fontId="0" fillId="35" borderId="0" xfId="0" applyFill="1" applyAlignment="1">
      <alignment/>
    </xf>
    <xf numFmtId="0" fontId="0" fillId="41" borderId="0" xfId="0" applyFill="1" applyAlignment="1">
      <alignment/>
    </xf>
    <xf numFmtId="0" fontId="39" fillId="0" borderId="11" xfId="52" applyFont="1" applyFill="1" applyBorder="1" applyAlignment="1" applyProtection="1">
      <alignment wrapText="1"/>
      <protection hidden="1"/>
    </xf>
    <xf numFmtId="0" fontId="39" fillId="0" borderId="0" xfId="0" applyFont="1" applyAlignment="1" applyProtection="1">
      <alignment/>
      <protection hidden="1"/>
    </xf>
    <xf numFmtId="0" fontId="4" fillId="0" borderId="0" xfId="0" applyFont="1" applyAlignment="1">
      <alignment/>
    </xf>
    <xf numFmtId="0" fontId="4" fillId="0" borderId="0" xfId="0" applyFont="1" applyBorder="1" applyAlignment="1">
      <alignment wrapText="1"/>
    </xf>
    <xf numFmtId="0" fontId="1" fillId="0" borderId="36" xfId="0" applyFont="1" applyBorder="1" applyAlignment="1" applyProtection="1">
      <alignment horizontal="right" vertical="center"/>
      <protection/>
    </xf>
    <xf numFmtId="0" fontId="1" fillId="0" borderId="26" xfId="0" applyFont="1" applyBorder="1" applyAlignment="1" applyProtection="1">
      <alignment horizontal="right" vertical="center"/>
      <protection/>
    </xf>
    <xf numFmtId="0" fontId="33" fillId="0" borderId="35" xfId="0" applyFont="1" applyBorder="1" applyAlignment="1" applyProtection="1">
      <alignment horizontal="right" vertical="center"/>
      <protection/>
    </xf>
    <xf numFmtId="0" fontId="1" fillId="0" borderId="15" xfId="0" applyFont="1" applyBorder="1" applyAlignment="1" applyProtection="1">
      <alignment horizontal="center" vertical="center"/>
      <protection/>
    </xf>
    <xf numFmtId="0" fontId="0" fillId="0" borderId="0" xfId="51" applyFont="1">
      <alignment/>
      <protection/>
    </xf>
    <xf numFmtId="0" fontId="0" fillId="0" borderId="14" xfId="51" applyFont="1" applyFill="1" applyBorder="1" applyAlignment="1">
      <alignment horizontal="left" vertical="center" wrapText="1"/>
      <protection/>
    </xf>
    <xf numFmtId="0" fontId="0" fillId="0" borderId="14" xfId="51" applyFont="1" applyFill="1" applyBorder="1" applyAlignment="1">
      <alignment horizontal="center" vertical="center" wrapText="1"/>
      <protection/>
    </xf>
    <xf numFmtId="0" fontId="0" fillId="0" borderId="14" xfId="51" applyFont="1" applyFill="1" applyBorder="1" applyAlignment="1">
      <alignment horizontal="left" vertical="center" wrapText="1"/>
      <protection/>
    </xf>
    <xf numFmtId="0" fontId="0" fillId="0" borderId="14" xfId="51" applyFill="1" applyBorder="1" applyAlignment="1">
      <alignment horizontal="left" vertical="center" wrapText="1"/>
      <protection/>
    </xf>
    <xf numFmtId="0" fontId="0" fillId="0" borderId="14" xfId="51" applyFill="1" applyBorder="1" applyAlignment="1">
      <alignment horizontal="right" vertical="center" wrapText="1"/>
      <protection/>
    </xf>
    <xf numFmtId="0" fontId="0" fillId="0" borderId="0" xfId="51">
      <alignment/>
      <protection/>
    </xf>
    <xf numFmtId="0" fontId="0" fillId="0" borderId="14" xfId="51" applyFill="1" applyBorder="1" applyAlignment="1">
      <alignment horizontal="center" vertical="center" wrapText="1"/>
      <protection/>
    </xf>
    <xf numFmtId="0" fontId="0" fillId="0" borderId="14" xfId="51" applyFont="1" applyFill="1" applyBorder="1" applyAlignment="1">
      <alignment horizontal="center" vertical="center" wrapText="1"/>
      <protection/>
    </xf>
    <xf numFmtId="0" fontId="0" fillId="0" borderId="14" xfId="51" applyFont="1" applyFill="1" applyBorder="1" applyAlignment="1">
      <alignment horizontal="right" vertical="center" wrapText="1"/>
      <protection/>
    </xf>
    <xf numFmtId="0" fontId="0" fillId="0" borderId="0" xfId="51" applyFont="1" applyFill="1">
      <alignment/>
      <protection/>
    </xf>
    <xf numFmtId="0" fontId="0" fillId="0" borderId="14" xfId="51" applyFont="1" applyFill="1" applyBorder="1" applyAlignment="1">
      <alignment horizontal="left" vertical="center"/>
      <protection/>
    </xf>
    <xf numFmtId="49" fontId="0" fillId="0" borderId="14" xfId="51" applyNumberFormat="1" applyFont="1" applyFill="1" applyBorder="1" applyAlignment="1">
      <alignment horizontal="left" vertical="center" wrapText="1"/>
      <protection/>
    </xf>
    <xf numFmtId="49" fontId="0" fillId="0" borderId="14" xfId="51" applyNumberFormat="1" applyFont="1" applyFill="1" applyBorder="1" applyAlignment="1">
      <alignment horizontal="center" vertical="center"/>
      <protection/>
    </xf>
    <xf numFmtId="49" fontId="0" fillId="0" borderId="14" xfId="51" applyNumberFormat="1" applyFont="1" applyFill="1" applyBorder="1" applyAlignment="1">
      <alignment horizontal="left" vertical="center"/>
      <protection/>
    </xf>
    <xf numFmtId="0" fontId="0" fillId="0" borderId="14" xfId="51" applyBorder="1" applyAlignment="1">
      <alignment horizontal="left" vertical="center"/>
      <protection/>
    </xf>
    <xf numFmtId="0" fontId="0" fillId="0" borderId="0" xfId="51" applyFont="1" applyFill="1" applyBorder="1" applyAlignment="1">
      <alignment horizontal="left" vertical="center" wrapText="1"/>
      <protection/>
    </xf>
    <xf numFmtId="0" fontId="0" fillId="0" borderId="0" xfId="51" applyFont="1" applyFill="1" applyAlignment="1">
      <alignment horizontal="left" vertical="center" wrapText="1"/>
      <protection/>
    </xf>
    <xf numFmtId="0" fontId="0" fillId="0" borderId="14" xfId="51" applyNumberFormat="1" applyFont="1" applyFill="1" applyBorder="1" applyAlignment="1">
      <alignment horizontal="left" vertical="center" wrapText="1"/>
      <protection/>
    </xf>
    <xf numFmtId="49" fontId="0" fillId="0" borderId="14" xfId="51" applyNumberFormat="1" applyFont="1" applyFill="1" applyBorder="1" applyAlignment="1" quotePrefix="1">
      <alignment horizontal="left" vertical="center"/>
      <protection/>
    </xf>
    <xf numFmtId="0" fontId="0" fillId="0" borderId="14" xfId="51" applyFont="1" applyFill="1" applyBorder="1">
      <alignment/>
      <protection/>
    </xf>
    <xf numFmtId="0" fontId="0" fillId="0" borderId="0" xfId="51" applyAlignment="1">
      <alignment horizontal="left" vertical="center"/>
      <protection/>
    </xf>
    <xf numFmtId="0" fontId="0" fillId="0" borderId="0" xfId="51" applyAlignment="1">
      <alignment horizontal="center" vertical="center"/>
      <protection/>
    </xf>
    <xf numFmtId="0" fontId="0" fillId="0" borderId="0" xfId="51" applyAlignment="1">
      <alignment horizontal="right" vertical="center"/>
      <protection/>
    </xf>
    <xf numFmtId="0" fontId="77" fillId="0" borderId="0" xfId="0" applyFont="1" applyBorder="1" applyAlignment="1" applyProtection="1">
      <alignment vertical="center"/>
      <protection/>
    </xf>
    <xf numFmtId="0" fontId="4" fillId="0" borderId="37" xfId="0" applyFont="1" applyFill="1" applyBorder="1" applyAlignment="1" applyProtection="1">
      <alignment/>
      <protection locked="0"/>
    </xf>
    <xf numFmtId="0" fontId="4" fillId="0" borderId="35" xfId="0" applyFont="1" applyFill="1" applyBorder="1" applyAlignment="1" applyProtection="1">
      <alignment/>
      <protection locked="0"/>
    </xf>
    <xf numFmtId="0" fontId="16" fillId="0" borderId="14" xfId="35" applyFill="1" applyBorder="1" applyAlignment="1" applyProtection="1">
      <alignment horizontal="left" vertical="center"/>
      <protection/>
    </xf>
    <xf numFmtId="0" fontId="16" fillId="0" borderId="14" xfId="35" applyFill="1" applyBorder="1" applyAlignment="1" applyProtection="1">
      <alignment horizontal="left" vertical="center" wrapText="1"/>
      <protection/>
    </xf>
    <xf numFmtId="0" fontId="0" fillId="0" borderId="14" xfId="51" applyBorder="1">
      <alignment/>
      <protection/>
    </xf>
    <xf numFmtId="0" fontId="10" fillId="34" borderId="14" xfId="0" applyFont="1" applyFill="1" applyBorder="1" applyAlignment="1" applyProtection="1">
      <alignment horizontal="left" vertical="center"/>
      <protection locked="0"/>
    </xf>
    <xf numFmtId="49" fontId="6" fillId="34" borderId="28" xfId="0" applyNumberFormat="1" applyFont="1" applyFill="1" applyBorder="1" applyAlignment="1" applyProtection="1">
      <alignment horizontal="left"/>
      <protection locked="0"/>
    </xf>
    <xf numFmtId="49" fontId="6" fillId="34" borderId="36" xfId="0" applyNumberFormat="1" applyFont="1" applyFill="1" applyBorder="1" applyAlignment="1" applyProtection="1">
      <alignment horizontal="left"/>
      <protection locked="0"/>
    </xf>
    <xf numFmtId="0" fontId="6" fillId="0" borderId="15" xfId="0" applyFont="1" applyBorder="1" applyAlignment="1" applyProtection="1">
      <alignment horizontal="center" vertical="center"/>
      <protection/>
    </xf>
    <xf numFmtId="0" fontId="26" fillId="34" borderId="20" xfId="0" applyFont="1" applyFill="1" applyBorder="1" applyAlignment="1" applyProtection="1">
      <alignment horizontal="center"/>
      <protection locked="0"/>
    </xf>
    <xf numFmtId="0" fontId="26" fillId="34" borderId="26"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wrapText="1"/>
      <protection locked="0"/>
    </xf>
    <xf numFmtId="0" fontId="34" fillId="34" borderId="26" xfId="0" applyFont="1" applyFill="1" applyBorder="1" applyAlignment="1" applyProtection="1">
      <alignment horizontal="center" vertical="center" wrapText="1"/>
      <protection locked="0"/>
    </xf>
    <xf numFmtId="0" fontId="6" fillId="34" borderId="38" xfId="0" applyFont="1" applyFill="1" applyBorder="1" applyAlignment="1" applyProtection="1">
      <alignment horizontal="left"/>
      <protection locked="0"/>
    </xf>
    <xf numFmtId="0" fontId="6" fillId="34" borderId="39" xfId="0" applyFont="1" applyFill="1" applyBorder="1" applyAlignment="1" applyProtection="1">
      <alignment horizontal="left"/>
      <protection locked="0"/>
    </xf>
    <xf numFmtId="0" fontId="4" fillId="0" borderId="28" xfId="0" applyFont="1" applyBorder="1" applyAlignment="1" applyProtection="1">
      <alignment horizontal="left"/>
      <protection hidden="1"/>
    </xf>
    <xf numFmtId="0" fontId="4" fillId="0" borderId="36" xfId="0" applyFont="1" applyBorder="1" applyAlignment="1" applyProtection="1">
      <alignment horizontal="left"/>
      <protection hidden="1"/>
    </xf>
    <xf numFmtId="0" fontId="4" fillId="0" borderId="40" xfId="0" applyFont="1" applyBorder="1" applyAlignment="1" applyProtection="1">
      <alignment horizontal="left"/>
      <protection hidden="1"/>
    </xf>
    <xf numFmtId="49" fontId="6" fillId="34" borderId="41" xfId="0" applyNumberFormat="1" applyFont="1" applyFill="1" applyBorder="1" applyAlignment="1" applyProtection="1">
      <alignment/>
      <protection locked="0"/>
    </xf>
    <xf numFmtId="49" fontId="6" fillId="34" borderId="42" xfId="0" applyNumberFormat="1" applyFont="1" applyFill="1" applyBorder="1" applyAlignment="1" applyProtection="1">
      <alignment/>
      <protection locked="0"/>
    </xf>
    <xf numFmtId="49" fontId="16" fillId="34" borderId="38" xfId="35" applyNumberFormat="1" applyFont="1" applyFill="1" applyBorder="1" applyAlignment="1" applyProtection="1">
      <alignment horizontal="center"/>
      <protection/>
    </xf>
    <xf numFmtId="49" fontId="38" fillId="34" borderId="39" xfId="35" applyNumberFormat="1" applyFont="1" applyFill="1" applyBorder="1" applyAlignment="1" applyProtection="1">
      <alignment horizontal="center"/>
      <protection/>
    </xf>
    <xf numFmtId="49" fontId="6" fillId="34" borderId="20" xfId="0" applyNumberFormat="1" applyFont="1" applyFill="1" applyBorder="1" applyAlignment="1" applyProtection="1">
      <alignment horizontal="left"/>
      <protection locked="0"/>
    </xf>
    <xf numFmtId="49" fontId="6" fillId="34" borderId="26" xfId="0" applyNumberFormat="1" applyFont="1" applyFill="1" applyBorder="1" applyAlignment="1" applyProtection="1">
      <alignment horizontal="left"/>
      <protection locked="0"/>
    </xf>
    <xf numFmtId="0" fontId="4" fillId="0" borderId="14" xfId="0" applyFont="1" applyBorder="1" applyAlignment="1" applyProtection="1">
      <alignment horizontal="left" vertical="center" wrapText="1"/>
      <protection hidden="1"/>
    </xf>
    <xf numFmtId="0" fontId="4" fillId="0" borderId="20" xfId="0" applyFont="1" applyBorder="1" applyAlignment="1" applyProtection="1">
      <alignment horizontal="left" vertical="center" wrapText="1"/>
      <protection hidden="1"/>
    </xf>
    <xf numFmtId="0" fontId="10" fillId="34" borderId="20" xfId="0" applyFont="1" applyFill="1" applyBorder="1" applyAlignment="1" applyProtection="1">
      <alignment horizontal="center"/>
      <protection locked="0"/>
    </xf>
    <xf numFmtId="0" fontId="10" fillId="34" borderId="26" xfId="0" applyFont="1" applyFill="1" applyBorder="1" applyAlignment="1" applyProtection="1">
      <alignment horizontal="center"/>
      <protection locked="0"/>
    </xf>
    <xf numFmtId="0" fontId="6" fillId="0" borderId="28" xfId="0" applyFont="1" applyBorder="1" applyAlignment="1" applyProtection="1">
      <alignment horizontal="left"/>
      <protection hidden="1"/>
    </xf>
    <xf numFmtId="0" fontId="6" fillId="0" borderId="36" xfId="0" applyFont="1" applyBorder="1" applyAlignment="1" applyProtection="1">
      <alignment horizontal="left"/>
      <protection hidden="1"/>
    </xf>
    <xf numFmtId="0" fontId="6" fillId="0" borderId="40" xfId="0" applyFont="1" applyBorder="1" applyAlignment="1" applyProtection="1">
      <alignment horizontal="left"/>
      <protection hidden="1"/>
    </xf>
    <xf numFmtId="0" fontId="1" fillId="0" borderId="0" xfId="0" applyFont="1" applyBorder="1" applyAlignment="1" applyProtection="1">
      <alignment horizontal="center" vertical="center" wrapText="1"/>
      <protection/>
    </xf>
    <xf numFmtId="0" fontId="6" fillId="0" borderId="16"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18" xfId="0" applyFont="1" applyBorder="1" applyAlignment="1" applyProtection="1">
      <alignment horizontal="left"/>
      <protection/>
    </xf>
    <xf numFmtId="0" fontId="11" fillId="0" borderId="21" xfId="0" applyFont="1" applyBorder="1" applyAlignment="1" applyProtection="1">
      <alignment horizontal="center"/>
      <protection/>
    </xf>
    <xf numFmtId="0" fontId="0" fillId="0" borderId="17" xfId="0" applyBorder="1" applyAlignment="1">
      <alignment/>
    </xf>
    <xf numFmtId="0" fontId="0" fillId="0" borderId="16" xfId="0" applyBorder="1" applyAlignment="1">
      <alignment/>
    </xf>
    <xf numFmtId="0" fontId="0" fillId="0" borderId="0" xfId="0" applyAlignment="1">
      <alignment/>
    </xf>
    <xf numFmtId="0" fontId="0" fillId="0" borderId="0" xfId="0" applyBorder="1" applyAlignment="1">
      <alignment/>
    </xf>
    <xf numFmtId="0" fontId="0" fillId="0" borderId="23" xfId="0" applyBorder="1" applyAlignment="1">
      <alignment/>
    </xf>
    <xf numFmtId="0" fontId="0" fillId="0" borderId="24" xfId="0" applyBorder="1" applyAlignment="1">
      <alignment/>
    </xf>
    <xf numFmtId="0" fontId="11" fillId="0" borderId="21" xfId="0" applyFont="1" applyBorder="1" applyAlignment="1" applyProtection="1">
      <alignment horizontal="center" wrapText="1"/>
      <protection/>
    </xf>
    <xf numFmtId="0" fontId="11" fillId="0" borderId="17" xfId="0" applyFont="1" applyBorder="1" applyAlignment="1" applyProtection="1">
      <alignment horizontal="center" wrapText="1"/>
      <protection/>
    </xf>
    <xf numFmtId="0" fontId="11" fillId="0" borderId="16" xfId="0" applyFont="1" applyBorder="1" applyAlignment="1" applyProtection="1">
      <alignment horizontal="center" wrapText="1"/>
      <protection/>
    </xf>
    <xf numFmtId="0" fontId="11" fillId="0" borderId="0" xfId="0" applyFont="1" applyBorder="1" applyAlignment="1" applyProtection="1">
      <alignment horizontal="center" wrapText="1"/>
      <protection/>
    </xf>
    <xf numFmtId="0" fontId="11" fillId="0" borderId="23" xfId="0" applyFont="1" applyBorder="1" applyAlignment="1" applyProtection="1">
      <alignment horizontal="center" wrapText="1"/>
      <protection/>
    </xf>
    <xf numFmtId="0" fontId="11" fillId="0" borderId="24" xfId="0" applyFont="1" applyBorder="1" applyAlignment="1" applyProtection="1">
      <alignment horizontal="center" wrapText="1"/>
      <protection/>
    </xf>
    <xf numFmtId="0" fontId="6" fillId="0" borderId="16"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18" xfId="0" applyFont="1" applyBorder="1" applyAlignment="1" applyProtection="1">
      <alignment horizontal="left" vertical="center" wrapText="1"/>
      <protection/>
    </xf>
    <xf numFmtId="0" fontId="10" fillId="34" borderId="20" xfId="0" applyFont="1" applyFill="1" applyBorder="1" applyAlignment="1" applyProtection="1">
      <alignment horizontal="left" vertical="center"/>
      <protection locked="0"/>
    </xf>
    <xf numFmtId="0" fontId="10" fillId="34" borderId="26" xfId="0" applyFont="1" applyFill="1" applyBorder="1" applyAlignment="1" applyProtection="1">
      <alignment horizontal="left" vertical="center"/>
      <protection locked="0"/>
    </xf>
    <xf numFmtId="0" fontId="10" fillId="34" borderId="27" xfId="0" applyFont="1" applyFill="1" applyBorder="1" applyAlignment="1" applyProtection="1">
      <alignment horizontal="left" vertical="center"/>
      <protection locked="0"/>
    </xf>
    <xf numFmtId="0" fontId="4" fillId="42" borderId="37" xfId="0" applyFont="1" applyFill="1" applyBorder="1" applyAlignment="1" applyProtection="1">
      <alignment horizontal="center" wrapText="1"/>
      <protection/>
    </xf>
    <xf numFmtId="0" fontId="4" fillId="43" borderId="34" xfId="0" applyFont="1" applyFill="1" applyBorder="1" applyAlignment="1" applyProtection="1">
      <alignment horizontal="center"/>
      <protection locked="0"/>
    </xf>
    <xf numFmtId="0" fontId="4" fillId="43" borderId="37" xfId="0" applyFont="1" applyFill="1" applyBorder="1" applyAlignment="1" applyProtection="1">
      <alignment horizontal="center"/>
      <protection locked="0"/>
    </xf>
    <xf numFmtId="0" fontId="4" fillId="43" borderId="35" xfId="0" applyFont="1" applyFill="1" applyBorder="1" applyAlignment="1" applyProtection="1">
      <alignment horizontal="center"/>
      <protection locked="0"/>
    </xf>
    <xf numFmtId="0" fontId="78" fillId="35" borderId="43" xfId="0" applyFont="1" applyFill="1" applyBorder="1" applyAlignment="1" applyProtection="1">
      <alignment horizontal="center" vertical="center" textRotation="90" wrapText="1"/>
      <protection locked="0"/>
    </xf>
    <xf numFmtId="0" fontId="40" fillId="35" borderId="44" xfId="0" applyFont="1" applyFill="1" applyBorder="1" applyAlignment="1" applyProtection="1">
      <alignment horizontal="center" vertical="center" textRotation="90" wrapText="1"/>
      <protection locked="0"/>
    </xf>
    <xf numFmtId="0" fontId="40" fillId="35" borderId="45" xfId="0" applyFont="1" applyFill="1" applyBorder="1" applyAlignment="1" applyProtection="1">
      <alignment horizontal="center" vertical="center" textRotation="90" wrapText="1"/>
      <protection locked="0"/>
    </xf>
    <xf numFmtId="0" fontId="9" fillId="0" borderId="43" xfId="0" applyFont="1" applyFill="1" applyBorder="1" applyAlignment="1" applyProtection="1">
      <alignment horizontal="center" vertical="justify" textRotation="90" wrapText="1"/>
      <protection/>
    </xf>
    <xf numFmtId="0" fontId="9" fillId="0" borderId="44" xfId="0" applyFont="1" applyFill="1" applyBorder="1" applyAlignment="1" applyProtection="1">
      <alignment horizontal="center" vertical="justify" textRotation="90" wrapText="1"/>
      <protection/>
    </xf>
    <xf numFmtId="0" fontId="25" fillId="0" borderId="46" xfId="0" applyFont="1" applyFill="1" applyBorder="1" applyAlignment="1" applyProtection="1">
      <alignment horizontal="center" vertical="center" textRotation="90" wrapText="1"/>
      <protection/>
    </xf>
    <xf numFmtId="0" fontId="0" fillId="0" borderId="47" xfId="0" applyBorder="1" applyAlignment="1">
      <alignment/>
    </xf>
    <xf numFmtId="0" fontId="0" fillId="0" borderId="48" xfId="0" applyBorder="1" applyAlignment="1">
      <alignment/>
    </xf>
    <xf numFmtId="0" fontId="31" fillId="0" borderId="34" xfId="0"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49" fontId="6" fillId="34" borderId="14" xfId="0" applyNumberFormat="1" applyFont="1" applyFill="1" applyBorder="1" applyAlignment="1" applyProtection="1">
      <alignment/>
      <protection locked="0"/>
    </xf>
    <xf numFmtId="49" fontId="6" fillId="34" borderId="20" xfId="0" applyNumberFormat="1" applyFont="1" applyFill="1" applyBorder="1" applyAlignment="1" applyProtection="1">
      <alignment/>
      <protection locked="0"/>
    </xf>
    <xf numFmtId="0" fontId="7" fillId="34" borderId="14" xfId="0" applyFont="1" applyFill="1" applyBorder="1" applyAlignment="1" applyProtection="1">
      <alignment horizontal="center" vertical="center" wrapText="1"/>
      <protection locked="0"/>
    </xf>
    <xf numFmtId="0" fontId="7" fillId="34" borderId="20" xfId="0" applyFont="1" applyFill="1" applyBorder="1" applyAlignment="1" applyProtection="1">
      <alignment horizontal="center" vertical="center" wrapText="1"/>
      <protection locked="0"/>
    </xf>
    <xf numFmtId="0" fontId="24" fillId="0" borderId="49" xfId="0" applyFont="1" applyBorder="1" applyAlignment="1" applyProtection="1">
      <alignment horizontal="center"/>
      <protection/>
    </xf>
    <xf numFmtId="0" fontId="24" fillId="0" borderId="50" xfId="0" applyFont="1" applyBorder="1" applyAlignment="1" applyProtection="1">
      <alignment horizontal="center"/>
      <protection/>
    </xf>
    <xf numFmtId="0" fontId="24" fillId="0" borderId="41" xfId="0" applyFont="1" applyBorder="1" applyAlignment="1" applyProtection="1">
      <alignment horizontal="center"/>
      <protection/>
    </xf>
    <xf numFmtId="0" fontId="4" fillId="42" borderId="34" xfId="0" applyFont="1" applyFill="1" applyBorder="1" applyAlignment="1" applyProtection="1">
      <alignment horizontal="center" wrapText="1"/>
      <protection/>
    </xf>
    <xf numFmtId="0" fontId="10" fillId="34" borderId="14" xfId="0" applyFont="1" applyFill="1" applyBorder="1" applyAlignment="1" applyProtection="1">
      <alignment horizontal="left" vertical="center"/>
      <protection/>
    </xf>
    <xf numFmtId="0" fontId="21" fillId="34" borderId="20" xfId="0" applyFont="1" applyFill="1" applyBorder="1" applyAlignment="1" applyProtection="1">
      <alignment horizontal="center" vertical="center" wrapText="1"/>
      <protection/>
    </xf>
    <xf numFmtId="0" fontId="34" fillId="34" borderId="27" xfId="0" applyFont="1" applyFill="1" applyBorder="1" applyAlignment="1" applyProtection="1">
      <alignment horizontal="center" vertical="center" wrapText="1"/>
      <protection/>
    </xf>
    <xf numFmtId="0" fontId="10" fillId="34" borderId="20" xfId="0" applyFont="1" applyFill="1" applyBorder="1" applyAlignment="1" applyProtection="1">
      <alignment horizontal="left" vertical="center"/>
      <protection/>
    </xf>
    <xf numFmtId="0" fontId="10" fillId="34" borderId="26" xfId="0" applyFont="1" applyFill="1" applyBorder="1" applyAlignment="1" applyProtection="1">
      <alignment horizontal="left" vertical="center"/>
      <protection/>
    </xf>
    <xf numFmtId="0" fontId="10" fillId="34" borderId="27" xfId="0" applyFont="1" applyFill="1" applyBorder="1" applyAlignment="1" applyProtection="1">
      <alignment horizontal="left" vertical="center"/>
      <protection/>
    </xf>
    <xf numFmtId="0" fontId="9" fillId="0" borderId="45" xfId="0" applyFont="1" applyFill="1" applyBorder="1" applyAlignment="1" applyProtection="1">
      <alignment horizontal="center" vertical="justify" textRotation="90" wrapText="1"/>
      <protection/>
    </xf>
    <xf numFmtId="0" fontId="25" fillId="0" borderId="43" xfId="0" applyFont="1" applyFill="1" applyBorder="1" applyAlignment="1" applyProtection="1">
      <alignment horizontal="center" vertical="center" textRotation="90" wrapText="1"/>
      <protection/>
    </xf>
    <xf numFmtId="0" fontId="25" fillId="0" borderId="44" xfId="0" applyFont="1" applyFill="1" applyBorder="1" applyAlignment="1" applyProtection="1">
      <alignment horizontal="center" vertical="center" textRotation="90" wrapText="1"/>
      <protection/>
    </xf>
    <xf numFmtId="0" fontId="25" fillId="0" borderId="18" xfId="0" applyFont="1" applyFill="1" applyBorder="1" applyAlignment="1" applyProtection="1">
      <alignment horizontal="center" vertical="center" textRotation="90" wrapText="1"/>
      <protection/>
    </xf>
    <xf numFmtId="0" fontId="25" fillId="0" borderId="45" xfId="0" applyFont="1" applyFill="1" applyBorder="1" applyAlignment="1" applyProtection="1">
      <alignment horizontal="center" vertical="center" textRotation="90" wrapText="1"/>
      <protection/>
    </xf>
    <xf numFmtId="0" fontId="31" fillId="0" borderId="34" xfId="0" applyFont="1" applyBorder="1" applyAlignment="1" applyProtection="1">
      <alignment horizontal="center" vertical="center"/>
      <protection/>
    </xf>
    <xf numFmtId="0" fontId="31" fillId="0" borderId="37" xfId="0" applyFont="1" applyBorder="1" applyAlignment="1" applyProtection="1">
      <alignment horizontal="center" vertical="center"/>
      <protection/>
    </xf>
    <xf numFmtId="0" fontId="31" fillId="0" borderId="35" xfId="0" applyFont="1" applyBorder="1" applyAlignment="1" applyProtection="1">
      <alignment horizontal="center" vertical="center"/>
      <protection/>
    </xf>
    <xf numFmtId="49" fontId="6" fillId="34" borderId="20" xfId="0" applyNumberFormat="1" applyFont="1" applyFill="1" applyBorder="1" applyAlignment="1" applyProtection="1">
      <alignment/>
      <protection/>
    </xf>
    <xf numFmtId="49" fontId="6" fillId="34" borderId="26" xfId="0" applyNumberFormat="1" applyFont="1" applyFill="1" applyBorder="1" applyAlignment="1" applyProtection="1">
      <alignment/>
      <protection/>
    </xf>
    <xf numFmtId="0" fontId="7" fillId="34" borderId="14" xfId="0" applyFont="1" applyFill="1" applyBorder="1" applyAlignment="1" applyProtection="1">
      <alignment horizontal="center" vertical="center" wrapText="1"/>
      <protection/>
    </xf>
    <xf numFmtId="0" fontId="7" fillId="34" borderId="20" xfId="0" applyFont="1" applyFill="1" applyBorder="1" applyAlignment="1" applyProtection="1">
      <alignment horizontal="center" vertical="center" wrapText="1"/>
      <protection/>
    </xf>
    <xf numFmtId="0" fontId="24" fillId="0" borderId="51" xfId="0" applyFont="1" applyBorder="1" applyAlignment="1" applyProtection="1">
      <alignment horizontal="center"/>
      <protection/>
    </xf>
    <xf numFmtId="49" fontId="6" fillId="34" borderId="28" xfId="0" applyNumberFormat="1" applyFont="1" applyFill="1" applyBorder="1" applyAlignment="1" applyProtection="1">
      <alignment horizontal="left"/>
      <protection/>
    </xf>
    <xf numFmtId="49" fontId="6" fillId="34" borderId="36" xfId="0" applyNumberFormat="1" applyFont="1" applyFill="1" applyBorder="1" applyAlignment="1" applyProtection="1">
      <alignment horizontal="left"/>
      <protection/>
    </xf>
    <xf numFmtId="49" fontId="6" fillId="34" borderId="52" xfId="0" applyNumberFormat="1" applyFont="1" applyFill="1" applyBorder="1" applyAlignment="1" applyProtection="1">
      <alignment horizontal="left"/>
      <protection/>
    </xf>
    <xf numFmtId="0" fontId="6" fillId="34" borderId="38" xfId="0" applyFont="1" applyFill="1" applyBorder="1" applyAlignment="1" applyProtection="1">
      <alignment horizontal="left"/>
      <protection/>
    </xf>
    <xf numFmtId="0" fontId="6" fillId="34" borderId="39" xfId="0" applyFont="1" applyFill="1" applyBorder="1" applyAlignment="1" applyProtection="1">
      <alignment horizontal="left"/>
      <protection/>
    </xf>
    <xf numFmtId="0" fontId="6" fillId="34" borderId="53" xfId="0" applyFont="1" applyFill="1" applyBorder="1" applyAlignment="1" applyProtection="1">
      <alignment horizontal="left"/>
      <protection/>
    </xf>
    <xf numFmtId="49" fontId="38" fillId="34" borderId="53" xfId="35" applyNumberFormat="1" applyFont="1" applyFill="1" applyBorder="1" applyAlignment="1" applyProtection="1">
      <alignment horizontal="center"/>
      <protection/>
    </xf>
    <xf numFmtId="0" fontId="11" fillId="0" borderId="17" xfId="0" applyFont="1" applyBorder="1" applyAlignment="1" applyProtection="1">
      <alignment horizontal="center"/>
      <protection/>
    </xf>
    <xf numFmtId="0" fontId="11" fillId="0" borderId="16"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23" xfId="0" applyFont="1" applyBorder="1" applyAlignment="1" applyProtection="1">
      <alignment horizontal="center"/>
      <protection/>
    </xf>
    <xf numFmtId="0" fontId="11" fillId="0" borderId="24" xfId="0" applyFont="1" applyBorder="1" applyAlignment="1" applyProtection="1">
      <alignment horizontal="center"/>
      <protection/>
    </xf>
    <xf numFmtId="0" fontId="4" fillId="43" borderId="34" xfId="0" applyFont="1" applyFill="1" applyBorder="1" applyAlignment="1" applyProtection="1">
      <alignment horizontal="center"/>
      <protection/>
    </xf>
    <xf numFmtId="0" fontId="4" fillId="43" borderId="37" xfId="0" applyFont="1" applyFill="1" applyBorder="1" applyAlignment="1" applyProtection="1">
      <alignment horizontal="center"/>
      <protection/>
    </xf>
    <xf numFmtId="49" fontId="6" fillId="34" borderId="41" xfId="0" applyNumberFormat="1" applyFont="1" applyFill="1" applyBorder="1" applyAlignment="1" applyProtection="1">
      <alignment/>
      <protection/>
    </xf>
    <xf numFmtId="49" fontId="6" fillId="34" borderId="42" xfId="0" applyNumberFormat="1" applyFont="1" applyFill="1" applyBorder="1" applyAlignment="1" applyProtection="1">
      <alignment/>
      <protection/>
    </xf>
    <xf numFmtId="49" fontId="6" fillId="34" borderId="20" xfId="0" applyNumberFormat="1" applyFont="1" applyFill="1" applyBorder="1" applyAlignment="1" applyProtection="1">
      <alignment horizontal="left"/>
      <protection/>
    </xf>
    <xf numFmtId="49" fontId="6" fillId="34" borderId="26" xfId="0" applyNumberFormat="1" applyFont="1" applyFill="1" applyBorder="1" applyAlignment="1" applyProtection="1">
      <alignment horizontal="left"/>
      <protection/>
    </xf>
    <xf numFmtId="49" fontId="6" fillId="34" borderId="54" xfId="0" applyNumberFormat="1" applyFont="1" applyFill="1" applyBorder="1" applyAlignment="1" applyProtection="1">
      <alignment horizontal="left"/>
      <protection/>
    </xf>
    <xf numFmtId="0" fontId="10" fillId="34" borderId="20" xfId="0" applyFont="1" applyFill="1" applyBorder="1" applyAlignment="1" applyProtection="1">
      <alignment horizontal="center"/>
      <protection/>
    </xf>
    <xf numFmtId="0" fontId="10" fillId="34" borderId="26" xfId="0" applyFont="1" applyFill="1" applyBorder="1" applyAlignment="1" applyProtection="1">
      <alignment horizontal="center"/>
      <protection/>
    </xf>
    <xf numFmtId="0" fontId="26" fillId="34" borderId="20" xfId="0" applyFont="1" applyFill="1" applyBorder="1" applyAlignment="1" applyProtection="1">
      <alignment horizontal="center"/>
      <protection/>
    </xf>
    <xf numFmtId="0" fontId="26" fillId="34" borderId="26" xfId="0" applyFont="1" applyFill="1" applyBorder="1" applyAlignment="1" applyProtection="1">
      <alignment horizontal="center"/>
      <protection/>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_Sheet1" xfId="52"/>
    <cellStyle name="Normal_Sheet3"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dxfs count="17">
    <dxf>
      <fill>
        <patternFill>
          <bgColor indexed="26"/>
        </patternFill>
      </fill>
    </dxf>
    <dxf>
      <fill>
        <patternFill>
          <bgColor indexed="26"/>
        </patternFill>
      </fill>
    </dxf>
    <dxf>
      <fill>
        <patternFill>
          <bgColor indexed="26"/>
        </patternFill>
      </fill>
    </dxf>
    <dxf>
      <font>
        <b/>
        <i val="0"/>
        <color indexed="8"/>
      </font>
      <fill>
        <patternFill>
          <bgColor indexed="10"/>
        </patternFill>
      </fill>
    </dxf>
    <dxf>
      <font>
        <b/>
        <i val="0"/>
        <color indexed="8"/>
      </font>
      <fill>
        <patternFill>
          <bgColor indexed="15"/>
        </patternFill>
      </fill>
    </dxf>
    <dxf>
      <fill>
        <patternFill>
          <bgColor indexed="10"/>
        </patternFill>
      </fill>
    </dxf>
    <dxf>
      <fill>
        <patternFill>
          <bgColor indexed="15"/>
        </patternFill>
      </fill>
    </dxf>
    <dxf>
      <fill>
        <patternFill>
          <bgColor indexed="26"/>
        </patternFill>
      </fill>
    </dxf>
    <dxf>
      <fill>
        <patternFill>
          <bgColor indexed="26"/>
        </patternFill>
      </fill>
    </dxf>
    <dxf>
      <fill>
        <patternFill>
          <bgColor indexed="63"/>
        </patternFill>
      </fill>
    </dxf>
    <dxf>
      <fill>
        <patternFill>
          <bgColor indexed="8"/>
        </patternFill>
      </fill>
    </dxf>
    <dxf>
      <fill>
        <patternFill>
          <bgColor indexed="8"/>
        </patternFill>
      </fill>
    </dxf>
    <dxf>
      <fill>
        <patternFill>
          <bgColor indexed="8"/>
        </patternFill>
      </fill>
    </dxf>
    <dxf>
      <font>
        <b/>
        <i val="0"/>
        <color indexed="8"/>
      </font>
      <fill>
        <patternFill>
          <bgColor indexed="10"/>
        </patternFill>
      </fill>
    </dxf>
    <dxf>
      <font>
        <b/>
        <i val="0"/>
        <color indexed="8"/>
      </font>
      <fill>
        <patternFill>
          <bgColor indexed="15"/>
        </patternFill>
      </fill>
    </dxf>
    <dxf>
      <fill>
        <patternFill>
          <bgColor indexed="10"/>
        </patternFill>
      </fill>
    </dxf>
    <dxf>
      <fill>
        <patternFill>
          <bgColor indexed="1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104775</xdr:colOff>
      <xdr:row>0</xdr:row>
      <xdr:rowOff>57150</xdr:rowOff>
    </xdr:from>
    <xdr:to>
      <xdr:col>10</xdr:col>
      <xdr:colOff>914400</xdr:colOff>
      <xdr:row>2</xdr:row>
      <xdr:rowOff>247650</xdr:rowOff>
    </xdr:to>
    <xdr:pic>
      <xdr:nvPicPr>
        <xdr:cNvPr id="1" name="Picture 10" descr="HSSS_logo_2cm"/>
        <xdr:cNvPicPr preferRelativeResize="1">
          <a:picLocks noChangeAspect="1"/>
        </xdr:cNvPicPr>
      </xdr:nvPicPr>
      <xdr:blipFill>
        <a:blip r:embed="rId1"/>
        <a:stretch>
          <a:fillRect/>
        </a:stretch>
      </xdr:blipFill>
      <xdr:spPr>
        <a:xfrm>
          <a:off x="16678275" y="57150"/>
          <a:ext cx="80962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104775</xdr:colOff>
      <xdr:row>0</xdr:row>
      <xdr:rowOff>57150</xdr:rowOff>
    </xdr:from>
    <xdr:to>
      <xdr:col>10</xdr:col>
      <xdr:colOff>914400</xdr:colOff>
      <xdr:row>2</xdr:row>
      <xdr:rowOff>247650</xdr:rowOff>
    </xdr:to>
    <xdr:pic>
      <xdr:nvPicPr>
        <xdr:cNvPr id="1" name="Picture 5" descr="HSSS_logo_2cm"/>
        <xdr:cNvPicPr preferRelativeResize="1">
          <a:picLocks noChangeAspect="1"/>
        </xdr:cNvPicPr>
      </xdr:nvPicPr>
      <xdr:blipFill>
        <a:blip r:embed="rId1"/>
        <a:stretch>
          <a:fillRect/>
        </a:stretch>
      </xdr:blipFill>
      <xdr:spPr>
        <a:xfrm>
          <a:off x="16678275" y="57150"/>
          <a:ext cx="809625" cy="94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kolski-sport.hr/Users\GORAN_~1\AppData\Local\Temp\USTANOVE_OS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_DATA"/>
      <sheetName val="OSNOVNE"/>
      <sheetName val="ŽUPANIJE"/>
      <sheetName val="ustanove s OŠ programima"/>
    </sheetNames>
    <sheetDataSet>
      <sheetData sheetId="2">
        <row r="1">
          <cell r="A1" t="str">
            <v>Grad Zagreb</v>
          </cell>
        </row>
        <row r="2">
          <cell r="A2" t="str">
            <v>Sisačko-moslavačka županija</v>
          </cell>
        </row>
        <row r="3">
          <cell r="A3" t="str">
            <v>Zagrebačka županija</v>
          </cell>
        </row>
        <row r="4">
          <cell r="A4" t="str">
            <v>Krapinsko- zagorska županija</v>
          </cell>
        </row>
        <row r="5">
          <cell r="A5" t="str">
            <v>Bjelovarsko-bilogorska županija</v>
          </cell>
        </row>
        <row r="6">
          <cell r="A6" t="str">
            <v>Varaždinska županija</v>
          </cell>
        </row>
        <row r="7">
          <cell r="A7" t="str">
            <v>Međimurska županija</v>
          </cell>
        </row>
        <row r="8">
          <cell r="A8" t="str">
            <v>Virovitičko-podravska županija</v>
          </cell>
        </row>
        <row r="9">
          <cell r="A9" t="str">
            <v>Koprivničko-križevačka županija</v>
          </cell>
        </row>
        <row r="10">
          <cell r="A10" t="str">
            <v>Primorsko-goranska županija</v>
          </cell>
        </row>
        <row r="11">
          <cell r="A11" t="str">
            <v>Istarska županija</v>
          </cell>
        </row>
        <row r="12">
          <cell r="A12" t="str">
            <v>Karlovačka županija</v>
          </cell>
        </row>
        <row r="13">
          <cell r="A13" t="str">
            <v>Ličko-senjska županija</v>
          </cell>
        </row>
        <row r="14">
          <cell r="A14" t="str">
            <v>Osječko-baranjska županija</v>
          </cell>
        </row>
        <row r="15">
          <cell r="A15" t="str">
            <v>Vukovarsko-srijemska županija</v>
          </cell>
        </row>
        <row r="16">
          <cell r="A16" t="str">
            <v>Brodsko-posavska županija</v>
          </cell>
        </row>
        <row r="17">
          <cell r="A17" t="str">
            <v>Požeško-slavonska županija</v>
          </cell>
        </row>
        <row r="18">
          <cell r="A18" t="str">
            <v>Splitsko-dalmatinska županija</v>
          </cell>
        </row>
        <row r="19">
          <cell r="A19" t="str">
            <v>Zadarska županija</v>
          </cell>
        </row>
        <row r="20">
          <cell r="A20" t="str">
            <v>Šibensko-kninska županija</v>
          </cell>
        </row>
        <row r="21">
          <cell r="A21" t="str">
            <v>Dubrovačko-neretvanska županija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gimnazija-vn@zd.htnet.hr" TargetMode="External" /><Relationship Id="rId2" Type="http://schemas.openxmlformats.org/officeDocument/2006/relationships/hyperlink" Target="mailto:os-meterize-012@skole.t-com.hr"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R861"/>
  <sheetViews>
    <sheetView showGridLines="0" tabSelected="1" view="pageBreakPreview" zoomScale="65" zoomScaleNormal="70" zoomScaleSheetLayoutView="65" zoomScalePageLayoutView="0" workbookViewId="0" topLeftCell="A1">
      <selection activeCell="C11" sqref="C11:E11"/>
    </sheetView>
  </sheetViews>
  <sheetFormatPr defaultColWidth="9.140625" defaultRowHeight="12.75"/>
  <cols>
    <col min="1" max="1" width="6.28125" style="7" customWidth="1"/>
    <col min="2" max="2" width="58.7109375" style="7" customWidth="1"/>
    <col min="3" max="3" width="22.7109375" style="7" customWidth="1"/>
    <col min="4" max="4" width="8.140625" style="7" customWidth="1"/>
    <col min="5" max="5" width="31.140625" style="7" customWidth="1"/>
    <col min="6" max="6" width="23.140625" style="7" customWidth="1"/>
    <col min="7" max="7" width="11.421875" style="7" customWidth="1"/>
    <col min="8" max="8" width="17.8515625" style="7" customWidth="1"/>
    <col min="9" max="9" width="34.8515625" style="7" customWidth="1"/>
    <col min="10" max="10" width="34.28125" style="7" customWidth="1"/>
    <col min="11" max="11" width="16.00390625" style="8" customWidth="1"/>
    <col min="12" max="12" width="30.28125" style="7" customWidth="1"/>
    <col min="13" max="13" width="23.7109375" style="7" customWidth="1"/>
    <col min="14" max="14" width="50.28125" style="7" customWidth="1"/>
    <col min="15" max="15" width="9.140625" style="7" customWidth="1"/>
    <col min="16" max="17" width="22.421875" style="7" customWidth="1"/>
    <col min="18" max="18" width="22.140625" style="7" customWidth="1"/>
    <col min="19" max="19" width="57.00390625" style="7" customWidth="1"/>
    <col min="20" max="16384" width="9.140625" style="7" customWidth="1"/>
  </cols>
  <sheetData>
    <row r="1" spans="1:11" ht="34.5" customHeight="1" thickBot="1">
      <c r="A1" s="213" t="s">
        <v>7029</v>
      </c>
      <c r="B1" s="209" t="s">
        <v>26</v>
      </c>
      <c r="C1" s="209"/>
      <c r="D1" s="209"/>
      <c r="E1" s="209"/>
      <c r="F1" s="209"/>
      <c r="G1" s="209"/>
      <c r="H1" s="209"/>
      <c r="I1" s="209"/>
      <c r="J1" s="209"/>
      <c r="K1" s="216"/>
    </row>
    <row r="2" spans="1:18" ht="24.75" customHeight="1" thickBot="1">
      <c r="A2" s="214"/>
      <c r="B2" s="210"/>
      <c r="C2" s="211"/>
      <c r="D2" s="211"/>
      <c r="E2" s="211"/>
      <c r="F2" s="211"/>
      <c r="G2" s="211"/>
      <c r="H2" s="212"/>
      <c r="I2" s="155"/>
      <c r="J2" s="156"/>
      <c r="K2" s="217"/>
      <c r="L2" s="9"/>
      <c r="M2" s="10"/>
      <c r="N2" s="10"/>
      <c r="P2" s="10"/>
      <c r="Q2" s="10"/>
      <c r="R2" s="10"/>
    </row>
    <row r="3" spans="1:18" ht="24.75" customHeight="1" thickBot="1">
      <c r="A3" s="214"/>
      <c r="B3" s="126" t="s">
        <v>118</v>
      </c>
      <c r="C3" s="170" t="e">
        <f>VLOOKUP(B2,SVE,3,FALSE)</f>
        <v>#N/A</v>
      </c>
      <c r="D3" s="171"/>
      <c r="E3" s="172"/>
      <c r="F3" s="20" t="s">
        <v>128</v>
      </c>
      <c r="G3" s="173" t="s">
        <v>7036</v>
      </c>
      <c r="H3" s="174"/>
      <c r="I3" s="174"/>
      <c r="J3" s="174"/>
      <c r="K3" s="217"/>
      <c r="L3" s="9"/>
      <c r="M3" s="10"/>
      <c r="N3" s="10"/>
      <c r="P3" s="10"/>
      <c r="Q3" s="10"/>
      <c r="R3" s="10"/>
    </row>
    <row r="4" spans="1:18" ht="24.75" customHeight="1">
      <c r="A4" s="214"/>
      <c r="B4" s="127" t="s">
        <v>126</v>
      </c>
      <c r="C4" s="170" t="e">
        <f>VLOOKUP(B2,SVE,4,FALSE)</f>
        <v>#N/A</v>
      </c>
      <c r="D4" s="171"/>
      <c r="E4" s="172"/>
      <c r="F4" s="21" t="s">
        <v>129</v>
      </c>
      <c r="G4" s="224" t="s">
        <v>7036</v>
      </c>
      <c r="H4" s="224"/>
      <c r="I4" s="224"/>
      <c r="J4" s="225"/>
      <c r="K4" s="218" t="s">
        <v>7024</v>
      </c>
      <c r="L4" s="23"/>
      <c r="M4" s="10"/>
      <c r="N4" s="10"/>
      <c r="P4" s="10"/>
      <c r="Q4" s="10"/>
      <c r="R4" s="10"/>
    </row>
    <row r="5" spans="1:18" ht="24.75" customHeight="1" thickBot="1">
      <c r="A5" s="214"/>
      <c r="B5" s="127" t="s">
        <v>131</v>
      </c>
      <c r="C5" s="183" t="e">
        <f>VLOOKUP(B2,SVE,2,FALSE)</f>
        <v>#N/A</v>
      </c>
      <c r="D5" s="184"/>
      <c r="E5" s="185"/>
      <c r="F5" s="33" t="s">
        <v>130</v>
      </c>
      <c r="G5" s="175" t="e">
        <f>VLOOKUP(B2,SVE,8,FALSE)</f>
        <v>#N/A</v>
      </c>
      <c r="H5" s="176"/>
      <c r="I5" s="176"/>
      <c r="J5" s="176"/>
      <c r="K5" s="219"/>
      <c r="L5" s="9"/>
      <c r="M5" s="10"/>
      <c r="N5" s="10"/>
      <c r="P5" s="10"/>
      <c r="Q5" s="10"/>
      <c r="R5" s="10"/>
    </row>
    <row r="6" spans="1:18" ht="59.25" customHeight="1">
      <c r="A6" s="214"/>
      <c r="B6" s="127" t="s">
        <v>127</v>
      </c>
      <c r="C6" s="179" t="e">
        <f>VLOOKUP(B2,SVE,5,FALSE)</f>
        <v>#N/A</v>
      </c>
      <c r="D6" s="179"/>
      <c r="E6" s="180"/>
      <c r="F6" s="228" t="s">
        <v>664</v>
      </c>
      <c r="G6" s="229"/>
      <c r="H6" s="229"/>
      <c r="I6" s="229"/>
      <c r="J6" s="230"/>
      <c r="K6" s="219"/>
      <c r="L6" s="9"/>
      <c r="M6" s="10"/>
      <c r="N6" s="10"/>
      <c r="P6" s="10"/>
      <c r="Q6" s="10"/>
      <c r="R6" s="10"/>
    </row>
    <row r="7" spans="1:18" ht="24.75" customHeight="1">
      <c r="A7" s="214"/>
      <c r="B7" s="127" t="s">
        <v>272</v>
      </c>
      <c r="C7" s="226"/>
      <c r="D7" s="226"/>
      <c r="E7" s="227"/>
      <c r="F7" s="68" t="s">
        <v>123</v>
      </c>
      <c r="G7" s="161"/>
      <c r="H7" s="162"/>
      <c r="I7" s="162"/>
      <c r="J7" s="162"/>
      <c r="K7" s="219"/>
      <c r="L7" s="9"/>
      <c r="M7" s="10"/>
      <c r="N7" s="10"/>
      <c r="P7" s="10"/>
      <c r="Q7" s="10"/>
      <c r="R7" s="10"/>
    </row>
    <row r="8" spans="1:18" ht="24.75" customHeight="1">
      <c r="A8" s="214"/>
      <c r="B8" s="127" t="s">
        <v>2440</v>
      </c>
      <c r="C8" s="181"/>
      <c r="D8" s="182"/>
      <c r="E8" s="182"/>
      <c r="F8" s="69" t="s">
        <v>124</v>
      </c>
      <c r="G8" s="177"/>
      <c r="H8" s="178"/>
      <c r="I8" s="178"/>
      <c r="J8" s="178"/>
      <c r="K8" s="219"/>
      <c r="L8" s="11"/>
      <c r="M8" s="10"/>
      <c r="N8" s="10"/>
      <c r="P8" s="10"/>
      <c r="Q8" s="10"/>
      <c r="R8" s="10"/>
    </row>
    <row r="9" spans="1:18" ht="35.25" customHeight="1" thickBot="1">
      <c r="A9" s="214"/>
      <c r="B9" s="127" t="s">
        <v>2365</v>
      </c>
      <c r="C9" s="164"/>
      <c r="D9" s="165"/>
      <c r="E9" s="165"/>
      <c r="F9" s="70" t="s">
        <v>125</v>
      </c>
      <c r="G9" s="71"/>
      <c r="H9" s="168"/>
      <c r="I9" s="169"/>
      <c r="J9" s="169"/>
      <c r="K9" s="219"/>
      <c r="L9" s="9"/>
      <c r="M9" s="10"/>
      <c r="N9" s="10"/>
      <c r="P9" s="10"/>
      <c r="Q9" s="10"/>
      <c r="R9" s="10"/>
    </row>
    <row r="10" spans="1:18" ht="30" customHeight="1" hidden="1">
      <c r="A10" s="214"/>
      <c r="B10" s="22" t="s">
        <v>1631</v>
      </c>
      <c r="C10" s="13" t="e">
        <f>VLOOKUP(B2,SVE,7,FALSE)</f>
        <v>#N/A</v>
      </c>
      <c r="D10" s="13"/>
      <c r="E10" s="13"/>
      <c r="F10" s="12"/>
      <c r="G10" s="14"/>
      <c r="H10" s="14"/>
      <c r="I10" s="14"/>
      <c r="J10" s="18"/>
      <c r="K10" s="219"/>
      <c r="L10" s="9"/>
      <c r="M10" s="10"/>
      <c r="N10" s="10"/>
      <c r="P10" s="10"/>
      <c r="Q10" s="10"/>
      <c r="R10" s="10"/>
    </row>
    <row r="11" spans="1:18" ht="48" customHeight="1" thickBot="1">
      <c r="A11" s="215"/>
      <c r="B11" s="128" t="s">
        <v>233</v>
      </c>
      <c r="C11" s="221"/>
      <c r="D11" s="222"/>
      <c r="E11" s="223"/>
      <c r="F11" s="62" t="b">
        <f>IF(C11="ZAVRŠNICA DP-a",TRUE,FALSE)</f>
        <v>0</v>
      </c>
      <c r="G11" s="104" t="b">
        <f>IF(C11="POLUZAVRŠNO NATJECANJE",TRUE,FALSE)</f>
        <v>0</v>
      </c>
      <c r="H11" s="105" t="s">
        <v>27</v>
      </c>
      <c r="I11" s="166"/>
      <c r="J11" s="167"/>
      <c r="K11" s="219"/>
      <c r="L11" s="9"/>
      <c r="M11" s="10"/>
      <c r="N11" s="10"/>
      <c r="P11" s="10"/>
      <c r="Q11" s="10"/>
      <c r="R11" s="10"/>
    </row>
    <row r="12" spans="1:17" s="15" customFormat="1" ht="36.75" customHeight="1">
      <c r="A12" s="129" t="s">
        <v>119</v>
      </c>
      <c r="B12" s="59" t="s">
        <v>120</v>
      </c>
      <c r="C12" s="163" t="s">
        <v>121</v>
      </c>
      <c r="D12" s="163"/>
      <c r="E12" s="163"/>
      <c r="F12" s="60" t="s">
        <v>122</v>
      </c>
      <c r="G12" s="60" t="s">
        <v>311</v>
      </c>
      <c r="H12" s="64" t="s">
        <v>834</v>
      </c>
      <c r="I12" s="56" t="s">
        <v>235</v>
      </c>
      <c r="J12" s="56" t="s">
        <v>2439</v>
      </c>
      <c r="K12" s="219"/>
      <c r="L12" s="9"/>
      <c r="N12" s="10"/>
      <c r="O12" s="10"/>
      <c r="P12" s="10"/>
      <c r="Q12" s="7"/>
    </row>
    <row r="13" spans="1:16" ht="22.5" customHeight="1">
      <c r="A13" s="19">
        <v>1</v>
      </c>
      <c r="B13" s="49"/>
      <c r="C13" s="160"/>
      <c r="D13" s="160"/>
      <c r="E13" s="160"/>
      <c r="F13" s="50"/>
      <c r="G13" s="50"/>
      <c r="H13" s="34"/>
      <c r="I13" s="54"/>
      <c r="J13" s="119"/>
      <c r="K13" s="219"/>
      <c r="L13" s="9"/>
      <c r="N13" s="10"/>
      <c r="O13" s="10"/>
      <c r="P13" s="10"/>
    </row>
    <row r="14" spans="1:16" ht="22.5" customHeight="1">
      <c r="A14" s="19">
        <v>2</v>
      </c>
      <c r="B14" s="49"/>
      <c r="C14" s="160"/>
      <c r="D14" s="160"/>
      <c r="E14" s="160"/>
      <c r="F14" s="50"/>
      <c r="G14" s="50"/>
      <c r="H14" s="34"/>
      <c r="I14" s="54"/>
      <c r="J14" s="119"/>
      <c r="K14" s="219"/>
      <c r="L14" s="9"/>
      <c r="N14" s="10"/>
      <c r="O14" s="10"/>
      <c r="P14" s="10"/>
    </row>
    <row r="15" spans="1:16" ht="22.5" customHeight="1">
      <c r="A15" s="19">
        <v>3</v>
      </c>
      <c r="B15" s="49"/>
      <c r="C15" s="160"/>
      <c r="D15" s="160"/>
      <c r="E15" s="160"/>
      <c r="F15" s="50"/>
      <c r="G15" s="50"/>
      <c r="H15" s="34"/>
      <c r="I15" s="54"/>
      <c r="J15" s="119"/>
      <c r="K15" s="219"/>
      <c r="L15" s="9"/>
      <c r="N15" s="10"/>
      <c r="O15" s="10"/>
      <c r="P15" s="10"/>
    </row>
    <row r="16" spans="1:16" ht="22.5" customHeight="1">
      <c r="A16" s="19">
        <v>4</v>
      </c>
      <c r="B16" s="49"/>
      <c r="C16" s="160"/>
      <c r="D16" s="160"/>
      <c r="E16" s="160"/>
      <c r="F16" s="50"/>
      <c r="G16" s="50"/>
      <c r="H16" s="34"/>
      <c r="I16" s="54"/>
      <c r="J16" s="119"/>
      <c r="K16" s="219"/>
      <c r="L16" s="9"/>
      <c r="N16" s="10"/>
      <c r="O16" s="10"/>
      <c r="P16" s="10"/>
    </row>
    <row r="17" spans="1:16" ht="22.5" customHeight="1">
      <c r="A17" s="19">
        <v>5</v>
      </c>
      <c r="B17" s="49"/>
      <c r="C17" s="160"/>
      <c r="D17" s="160"/>
      <c r="E17" s="160"/>
      <c r="F17" s="50"/>
      <c r="G17" s="50"/>
      <c r="H17" s="34"/>
      <c r="I17" s="54"/>
      <c r="J17" s="119"/>
      <c r="K17" s="219"/>
      <c r="L17" s="9"/>
      <c r="N17" s="10"/>
      <c r="O17" s="10"/>
      <c r="P17" s="10"/>
    </row>
    <row r="18" spans="1:16" ht="22.5" customHeight="1">
      <c r="A18" s="19">
        <v>6</v>
      </c>
      <c r="B18" s="49"/>
      <c r="C18" s="160"/>
      <c r="D18" s="160"/>
      <c r="E18" s="160"/>
      <c r="F18" s="50"/>
      <c r="G18" s="50"/>
      <c r="H18" s="34"/>
      <c r="I18" s="54"/>
      <c r="J18" s="119"/>
      <c r="K18" s="219"/>
      <c r="L18" s="9"/>
      <c r="N18" s="10"/>
      <c r="O18" s="10"/>
      <c r="P18" s="10"/>
    </row>
    <row r="19" spans="1:16" ht="22.5" customHeight="1">
      <c r="A19" s="19">
        <v>7</v>
      </c>
      <c r="B19" s="49"/>
      <c r="C19" s="160"/>
      <c r="D19" s="160"/>
      <c r="E19" s="160"/>
      <c r="F19" s="50"/>
      <c r="G19" s="50"/>
      <c r="H19" s="34"/>
      <c r="I19" s="54"/>
      <c r="J19" s="119"/>
      <c r="K19" s="219"/>
      <c r="L19" s="9"/>
      <c r="N19" s="10"/>
      <c r="O19" s="10"/>
      <c r="P19" s="10"/>
    </row>
    <row r="20" spans="1:16" ht="22.5" customHeight="1">
      <c r="A20" s="19">
        <v>8</v>
      </c>
      <c r="B20" s="49"/>
      <c r="C20" s="160"/>
      <c r="D20" s="160"/>
      <c r="E20" s="160"/>
      <c r="F20" s="50"/>
      <c r="G20" s="50"/>
      <c r="H20" s="34"/>
      <c r="I20" s="54"/>
      <c r="J20" s="119"/>
      <c r="K20" s="219"/>
      <c r="L20" s="9"/>
      <c r="N20" s="10"/>
      <c r="O20" s="10"/>
      <c r="P20" s="10"/>
    </row>
    <row r="21" spans="1:16" ht="22.5" customHeight="1">
      <c r="A21" s="19">
        <v>9</v>
      </c>
      <c r="B21" s="49"/>
      <c r="C21" s="160"/>
      <c r="D21" s="160"/>
      <c r="E21" s="160"/>
      <c r="F21" s="50"/>
      <c r="G21" s="50"/>
      <c r="H21" s="34"/>
      <c r="I21" s="54"/>
      <c r="J21" s="119"/>
      <c r="K21" s="219"/>
      <c r="L21" s="9"/>
      <c r="N21" s="10"/>
      <c r="O21" s="10"/>
      <c r="P21" s="10"/>
    </row>
    <row r="22" spans="1:16" ht="22.5" customHeight="1">
      <c r="A22" s="19">
        <v>10</v>
      </c>
      <c r="B22" s="49"/>
      <c r="C22" s="160"/>
      <c r="D22" s="160"/>
      <c r="E22" s="160"/>
      <c r="F22" s="50"/>
      <c r="G22" s="50"/>
      <c r="H22" s="34"/>
      <c r="I22" s="54"/>
      <c r="J22" s="119"/>
      <c r="K22" s="219"/>
      <c r="L22" s="9"/>
      <c r="N22" s="10"/>
      <c r="O22" s="10"/>
      <c r="P22" s="16"/>
    </row>
    <row r="23" spans="1:16" ht="22.5" customHeight="1">
      <c r="A23" s="19">
        <v>11</v>
      </c>
      <c r="B23" s="49"/>
      <c r="C23" s="160"/>
      <c r="D23" s="160"/>
      <c r="E23" s="160"/>
      <c r="F23" s="50"/>
      <c r="G23" s="50"/>
      <c r="H23" s="34"/>
      <c r="I23" s="54"/>
      <c r="J23" s="119"/>
      <c r="K23" s="219"/>
      <c r="L23" s="9"/>
      <c r="N23" s="10"/>
      <c r="O23" s="10"/>
      <c r="P23" s="10"/>
    </row>
    <row r="24" spans="1:16" ht="22.5" customHeight="1">
      <c r="A24" s="19">
        <v>12</v>
      </c>
      <c r="B24" s="49"/>
      <c r="C24" s="52"/>
      <c r="D24" s="51"/>
      <c r="E24" s="53"/>
      <c r="F24" s="50"/>
      <c r="G24" s="50"/>
      <c r="H24" s="34"/>
      <c r="I24" s="54"/>
      <c r="J24" s="119"/>
      <c r="K24" s="219"/>
      <c r="L24" s="9"/>
      <c r="N24" s="10"/>
      <c r="O24" s="10"/>
      <c r="P24" s="10"/>
    </row>
    <row r="25" spans="1:16" ht="22.5" customHeight="1">
      <c r="A25" s="19">
        <v>13</v>
      </c>
      <c r="B25" s="49"/>
      <c r="C25" s="52"/>
      <c r="D25" s="51"/>
      <c r="E25" s="53"/>
      <c r="F25" s="50"/>
      <c r="G25" s="50"/>
      <c r="H25" s="34"/>
      <c r="I25" s="54"/>
      <c r="J25" s="119"/>
      <c r="K25" s="219"/>
      <c r="L25" s="9"/>
      <c r="N25" s="10"/>
      <c r="O25" s="10"/>
      <c r="P25" s="10"/>
    </row>
    <row r="26" spans="1:16" ht="22.5" customHeight="1">
      <c r="A26" s="19">
        <v>14</v>
      </c>
      <c r="B26" s="49"/>
      <c r="C26" s="52"/>
      <c r="D26" s="51"/>
      <c r="E26" s="53"/>
      <c r="F26" s="50"/>
      <c r="G26" s="50"/>
      <c r="H26" s="34"/>
      <c r="I26" s="54"/>
      <c r="J26" s="119"/>
      <c r="K26" s="219"/>
      <c r="L26" s="9"/>
      <c r="N26" s="10"/>
      <c r="O26" s="10"/>
      <c r="P26" s="10"/>
    </row>
    <row r="27" spans="1:16" ht="22.5" customHeight="1">
      <c r="A27" s="19">
        <v>15</v>
      </c>
      <c r="B27" s="49"/>
      <c r="C27" s="52"/>
      <c r="D27" s="51"/>
      <c r="E27" s="53"/>
      <c r="F27" s="50"/>
      <c r="G27" s="50"/>
      <c r="H27" s="34"/>
      <c r="I27" s="54"/>
      <c r="J27" s="119"/>
      <c r="K27" s="219"/>
      <c r="L27" s="9"/>
      <c r="N27" s="10"/>
      <c r="O27" s="10"/>
      <c r="P27" s="10"/>
    </row>
    <row r="28" spans="1:16" ht="22.5" customHeight="1">
      <c r="A28" s="19">
        <v>16</v>
      </c>
      <c r="B28" s="49"/>
      <c r="C28" s="52"/>
      <c r="D28" s="51"/>
      <c r="E28" s="53"/>
      <c r="F28" s="50"/>
      <c r="G28" s="50"/>
      <c r="H28" s="34"/>
      <c r="I28" s="54"/>
      <c r="J28" s="119"/>
      <c r="K28" s="219"/>
      <c r="L28" s="9"/>
      <c r="N28" s="10"/>
      <c r="O28" s="10"/>
      <c r="P28" s="10"/>
    </row>
    <row r="29" spans="1:16" ht="22.5" customHeight="1">
      <c r="A29" s="19">
        <v>17</v>
      </c>
      <c r="B29" s="49"/>
      <c r="C29" s="52"/>
      <c r="D29" s="51"/>
      <c r="E29" s="53"/>
      <c r="F29" s="50"/>
      <c r="G29" s="50"/>
      <c r="H29" s="34"/>
      <c r="I29" s="54"/>
      <c r="J29" s="119"/>
      <c r="K29" s="219"/>
      <c r="L29" s="9"/>
      <c r="N29" s="10"/>
      <c r="O29" s="10"/>
      <c r="P29" s="10"/>
    </row>
    <row r="30" spans="1:16" ht="22.5" customHeight="1">
      <c r="A30" s="19">
        <v>18</v>
      </c>
      <c r="B30" s="49"/>
      <c r="C30" s="206"/>
      <c r="D30" s="207"/>
      <c r="E30" s="208"/>
      <c r="F30" s="50"/>
      <c r="G30" s="50"/>
      <c r="H30" s="34"/>
      <c r="I30" s="54"/>
      <c r="J30" s="119"/>
      <c r="K30" s="219"/>
      <c r="L30" s="9"/>
      <c r="N30" s="10"/>
      <c r="O30" s="10"/>
      <c r="P30" s="10"/>
    </row>
    <row r="31" spans="1:16" ht="22.5" customHeight="1">
      <c r="A31" s="19">
        <v>19</v>
      </c>
      <c r="B31" s="49"/>
      <c r="C31" s="206"/>
      <c r="D31" s="207"/>
      <c r="E31" s="208"/>
      <c r="F31" s="50"/>
      <c r="G31" s="50"/>
      <c r="H31" s="34"/>
      <c r="I31" s="54"/>
      <c r="J31" s="119"/>
      <c r="K31" s="219"/>
      <c r="L31" s="9"/>
      <c r="N31" s="10"/>
      <c r="O31" s="10"/>
      <c r="P31" s="10"/>
    </row>
    <row r="32" spans="1:16" ht="22.5" customHeight="1">
      <c r="A32" s="19">
        <v>20</v>
      </c>
      <c r="B32" s="49"/>
      <c r="C32" s="206"/>
      <c r="D32" s="207"/>
      <c r="E32" s="208"/>
      <c r="F32" s="50"/>
      <c r="G32" s="50"/>
      <c r="H32" s="34"/>
      <c r="I32" s="54"/>
      <c r="J32" s="119"/>
      <c r="K32" s="219"/>
      <c r="L32" s="9"/>
      <c r="N32" s="10"/>
      <c r="O32" s="10"/>
      <c r="P32" s="10"/>
    </row>
    <row r="33" spans="1:16" ht="22.5" customHeight="1" thickBot="1">
      <c r="A33" s="19">
        <v>21</v>
      </c>
      <c r="B33" s="49"/>
      <c r="C33" s="206"/>
      <c r="D33" s="207"/>
      <c r="E33" s="208"/>
      <c r="F33" s="50"/>
      <c r="G33" s="50"/>
      <c r="H33" s="34"/>
      <c r="I33" s="54"/>
      <c r="J33" s="119"/>
      <c r="K33" s="219"/>
      <c r="L33" s="9"/>
      <c r="N33" s="10"/>
      <c r="O33" s="10"/>
      <c r="P33" s="10"/>
    </row>
    <row r="34" spans="1:17" ht="20.25" customHeight="1">
      <c r="A34" s="18"/>
      <c r="B34" s="35"/>
      <c r="C34" s="27"/>
      <c r="D34" s="27"/>
      <c r="E34" s="27"/>
      <c r="F34" s="43"/>
      <c r="G34" s="190" t="s">
        <v>666</v>
      </c>
      <c r="H34" s="191"/>
      <c r="I34" s="191"/>
      <c r="J34" s="191"/>
      <c r="K34" s="219"/>
      <c r="L34" s="9"/>
      <c r="M34" s="10"/>
      <c r="N34" s="10"/>
      <c r="P34" s="10"/>
      <c r="Q34" s="17"/>
    </row>
    <row r="35" spans="1:17" ht="11.25" customHeight="1">
      <c r="A35" s="18"/>
      <c r="B35" s="26"/>
      <c r="C35" s="28"/>
      <c r="D35" s="28"/>
      <c r="E35" s="28"/>
      <c r="F35" s="44"/>
      <c r="G35" s="192"/>
      <c r="H35" s="193"/>
      <c r="I35" s="193"/>
      <c r="J35" s="194"/>
      <c r="K35" s="219"/>
      <c r="L35" s="9"/>
      <c r="M35" s="10"/>
      <c r="N35" s="10"/>
      <c r="P35" s="10"/>
      <c r="Q35" s="17"/>
    </row>
    <row r="36" spans="1:17" ht="18" customHeight="1">
      <c r="A36" s="18"/>
      <c r="B36" s="29"/>
      <c r="C36" s="30"/>
      <c r="D36" s="30"/>
      <c r="E36" s="30"/>
      <c r="F36" s="31"/>
      <c r="G36" s="192"/>
      <c r="H36" s="193"/>
      <c r="I36" s="193"/>
      <c r="J36" s="194"/>
      <c r="K36" s="219"/>
      <c r="L36" s="9"/>
      <c r="M36" s="10"/>
      <c r="N36" s="10"/>
      <c r="P36" s="10"/>
      <c r="Q36" s="17"/>
    </row>
    <row r="37" spans="1:17" ht="18.75" customHeight="1">
      <c r="A37" s="18"/>
      <c r="B37" s="48" t="s">
        <v>665</v>
      </c>
      <c r="C37" s="42"/>
      <c r="D37" s="42"/>
      <c r="E37" s="42"/>
      <c r="F37" s="31"/>
      <c r="G37" s="192"/>
      <c r="H37" s="193"/>
      <c r="I37" s="193"/>
      <c r="J37" s="194"/>
      <c r="K37" s="219"/>
      <c r="L37" s="9"/>
      <c r="M37" s="10"/>
      <c r="N37" s="10"/>
      <c r="P37" s="10"/>
      <c r="Q37" s="17"/>
    </row>
    <row r="38" spans="1:14" ht="18" customHeight="1">
      <c r="A38" s="18"/>
      <c r="B38" s="25"/>
      <c r="C38" s="32"/>
      <c r="D38" s="32"/>
      <c r="E38" s="32"/>
      <c r="F38" s="44"/>
      <c r="G38" s="192"/>
      <c r="H38" s="193"/>
      <c r="I38" s="193"/>
      <c r="J38" s="194"/>
      <c r="K38" s="219"/>
      <c r="L38" s="9"/>
      <c r="M38" s="10"/>
      <c r="N38" s="10"/>
    </row>
    <row r="39" spans="1:14" ht="5.25" customHeight="1" thickBot="1">
      <c r="A39" s="18"/>
      <c r="B39" s="45"/>
      <c r="C39" s="46"/>
      <c r="D39" s="46"/>
      <c r="E39" s="46"/>
      <c r="F39" s="47"/>
      <c r="G39" s="195"/>
      <c r="H39" s="196"/>
      <c r="I39" s="196"/>
      <c r="J39" s="196"/>
      <c r="K39" s="219"/>
      <c r="L39" s="9"/>
      <c r="M39" s="10"/>
      <c r="N39" s="10"/>
    </row>
    <row r="40" spans="1:14" ht="15.75" customHeight="1">
      <c r="A40" s="18"/>
      <c r="B40" s="36"/>
      <c r="C40" s="37"/>
      <c r="D40" s="37"/>
      <c r="E40" s="37"/>
      <c r="F40" s="38"/>
      <c r="G40" s="197" t="s">
        <v>667</v>
      </c>
      <c r="H40" s="198"/>
      <c r="I40" s="198"/>
      <c r="J40" s="198"/>
      <c r="K40" s="219"/>
      <c r="L40" s="9"/>
      <c r="M40" s="10"/>
      <c r="N40" s="10"/>
    </row>
    <row r="41" spans="1:14" ht="11.25" customHeight="1">
      <c r="A41" s="18"/>
      <c r="B41" s="187" t="s">
        <v>2361</v>
      </c>
      <c r="C41" s="188"/>
      <c r="D41" s="188"/>
      <c r="E41" s="188"/>
      <c r="F41" s="189"/>
      <c r="G41" s="199"/>
      <c r="H41" s="200"/>
      <c r="I41" s="200"/>
      <c r="J41" s="200"/>
      <c r="K41" s="219"/>
      <c r="L41" s="9"/>
      <c r="M41" s="10"/>
      <c r="N41" s="10"/>
    </row>
    <row r="42" spans="1:14" ht="12.75" customHeight="1">
      <c r="A42" s="18"/>
      <c r="B42" s="187"/>
      <c r="C42" s="188"/>
      <c r="D42" s="188"/>
      <c r="E42" s="188"/>
      <c r="F42" s="189"/>
      <c r="G42" s="199"/>
      <c r="H42" s="200"/>
      <c r="I42" s="200"/>
      <c r="J42" s="200"/>
      <c r="K42" s="219"/>
      <c r="L42" s="9"/>
      <c r="M42" s="10"/>
      <c r="N42" s="10"/>
    </row>
    <row r="43" spans="1:14" ht="16.5" customHeight="1">
      <c r="A43" s="18"/>
      <c r="B43" s="203" t="s">
        <v>2360</v>
      </c>
      <c r="C43" s="204"/>
      <c r="D43" s="204"/>
      <c r="E43" s="204"/>
      <c r="F43" s="205"/>
      <c r="G43" s="199"/>
      <c r="H43" s="200"/>
      <c r="I43" s="200"/>
      <c r="J43" s="200"/>
      <c r="K43" s="219"/>
      <c r="L43" s="9"/>
      <c r="M43" s="10"/>
      <c r="N43" s="10"/>
    </row>
    <row r="44" spans="1:14" ht="30" customHeight="1" thickBot="1">
      <c r="A44" s="18"/>
      <c r="B44" s="39"/>
      <c r="C44" s="40"/>
      <c r="D44" s="40"/>
      <c r="E44" s="40"/>
      <c r="F44" s="41"/>
      <c r="G44" s="201"/>
      <c r="H44" s="202"/>
      <c r="I44" s="202"/>
      <c r="J44" s="202"/>
      <c r="K44" s="220"/>
      <c r="L44" s="9"/>
      <c r="M44" s="10"/>
      <c r="N44" s="10"/>
    </row>
    <row r="45" spans="2:14" ht="84" customHeight="1">
      <c r="B45" s="154" t="e">
        <f>VLOOKUP(B2,SVE,7,FALSE)</f>
        <v>#N/A</v>
      </c>
      <c r="C45" s="186"/>
      <c r="D45" s="194"/>
      <c r="E45" s="194"/>
      <c r="F45" s="194"/>
      <c r="G45" s="194"/>
      <c r="H45" s="194"/>
      <c r="I45" s="194"/>
      <c r="J45" s="194"/>
      <c r="K45" s="61"/>
      <c r="L45" s="122"/>
      <c r="M45" s="122" t="b">
        <f>IF(L46&gt;0,TRUE,FALSE)</f>
        <v>0</v>
      </c>
      <c r="N45" s="10"/>
    </row>
    <row r="46" spans="2:14" ht="30" customHeight="1">
      <c r="B46" s="18"/>
      <c r="C46" s="194"/>
      <c r="D46" s="194"/>
      <c r="E46" s="194"/>
      <c r="F46" s="194"/>
      <c r="G46" s="194"/>
      <c r="H46" s="194"/>
      <c r="I46" s="194"/>
      <c r="J46" s="194"/>
      <c r="L46" s="123">
        <f>'Podaci 2'!$F$54</f>
        <v>0</v>
      </c>
      <c r="M46" s="122"/>
      <c r="N46" s="10"/>
    </row>
    <row r="47" spans="2:14" ht="30" customHeight="1">
      <c r="B47" s="18"/>
      <c r="C47" s="186"/>
      <c r="D47" s="194"/>
      <c r="E47" s="194"/>
      <c r="F47" s="194"/>
      <c r="G47" s="194"/>
      <c r="H47" s="194"/>
      <c r="I47" s="194"/>
      <c r="J47" s="194"/>
      <c r="L47" s="10"/>
      <c r="M47" s="10"/>
      <c r="N47" s="10"/>
    </row>
    <row r="48" spans="2:14" ht="30" customHeight="1">
      <c r="B48" s="18"/>
      <c r="C48" s="194"/>
      <c r="D48" s="194"/>
      <c r="E48" s="194"/>
      <c r="F48" s="194"/>
      <c r="G48" s="194"/>
      <c r="H48" s="194"/>
      <c r="I48" s="194"/>
      <c r="J48" s="194"/>
      <c r="L48" s="10"/>
      <c r="M48" s="10"/>
      <c r="N48" s="10"/>
    </row>
    <row r="49" spans="2:14" ht="30" customHeight="1">
      <c r="B49" s="18"/>
      <c r="C49" s="14"/>
      <c r="D49" s="14"/>
      <c r="E49" s="14"/>
      <c r="F49" s="14"/>
      <c r="G49" s="14"/>
      <c r="H49" s="14"/>
      <c r="I49" s="14"/>
      <c r="J49" s="14"/>
      <c r="L49" s="10"/>
      <c r="M49" s="10"/>
      <c r="N49" s="10"/>
    </row>
    <row r="50" spans="2:14" ht="30" customHeight="1">
      <c r="B50" s="18"/>
      <c r="C50" s="14"/>
      <c r="D50" s="14"/>
      <c r="E50" s="14"/>
      <c r="F50" s="14"/>
      <c r="G50" s="14"/>
      <c r="H50" s="14"/>
      <c r="I50" s="14"/>
      <c r="J50" s="14"/>
      <c r="L50" s="10"/>
      <c r="M50" s="10"/>
      <c r="N50" s="10"/>
    </row>
    <row r="51" spans="2:14" ht="30" customHeight="1">
      <c r="B51" s="18"/>
      <c r="C51" s="186"/>
      <c r="D51" s="186"/>
      <c r="E51" s="186"/>
      <c r="F51" s="186"/>
      <c r="G51" s="186"/>
      <c r="H51" s="186"/>
      <c r="I51" s="186"/>
      <c r="J51" s="186"/>
      <c r="L51" s="10"/>
      <c r="M51" s="10"/>
      <c r="N51" s="10"/>
    </row>
    <row r="52" spans="2:14" ht="30" customHeight="1">
      <c r="B52" s="18"/>
      <c r="C52" s="186"/>
      <c r="D52" s="186"/>
      <c r="E52" s="186"/>
      <c r="F52" s="186"/>
      <c r="G52" s="186"/>
      <c r="H52" s="186"/>
      <c r="I52" s="186"/>
      <c r="J52" s="186"/>
      <c r="L52" s="10"/>
      <c r="M52" s="10"/>
      <c r="N52" s="10"/>
    </row>
    <row r="53" spans="2:14" ht="30" customHeight="1">
      <c r="B53" s="14"/>
      <c r="C53" s="186"/>
      <c r="D53" s="186"/>
      <c r="E53" s="186"/>
      <c r="F53" s="186"/>
      <c r="G53" s="186"/>
      <c r="H53" s="186"/>
      <c r="I53" s="186"/>
      <c r="J53" s="186"/>
      <c r="L53" s="10"/>
      <c r="M53" s="10"/>
      <c r="N53" s="10"/>
    </row>
    <row r="54" spans="12:14" ht="30" customHeight="1">
      <c r="L54" s="10"/>
      <c r="M54" s="10"/>
      <c r="N54" s="10"/>
    </row>
    <row r="55" spans="12:14" ht="12.75">
      <c r="L55" s="10"/>
      <c r="M55" s="10"/>
      <c r="N55" s="10"/>
    </row>
    <row r="56" spans="12:14" ht="12.75">
      <c r="L56" s="10"/>
      <c r="M56" s="10"/>
      <c r="N56" s="10"/>
    </row>
    <row r="57" spans="12:14" ht="12.75">
      <c r="L57" s="10"/>
      <c r="M57" s="10"/>
      <c r="N57" s="10"/>
    </row>
    <row r="58" spans="12:14" ht="12.75">
      <c r="L58" s="10"/>
      <c r="M58" s="10"/>
      <c r="N58" s="10"/>
    </row>
    <row r="59" spans="12:14" ht="12.75">
      <c r="L59" s="10"/>
      <c r="M59" s="10"/>
      <c r="N59" s="10"/>
    </row>
    <row r="60" spans="12:14" ht="12.75">
      <c r="L60" s="10"/>
      <c r="M60" s="10"/>
      <c r="N60" s="10"/>
    </row>
    <row r="61" spans="12:14" ht="12.75">
      <c r="L61" s="10"/>
      <c r="M61" s="10"/>
      <c r="N61" s="10"/>
    </row>
    <row r="62" spans="12:14" ht="12.75">
      <c r="L62" s="10"/>
      <c r="M62" s="10"/>
      <c r="N62" s="10"/>
    </row>
    <row r="63" spans="12:14" ht="12.75">
      <c r="L63" s="10"/>
      <c r="M63" s="10"/>
      <c r="N63" s="10"/>
    </row>
    <row r="64" spans="12:14" ht="12.75">
      <c r="L64" s="10"/>
      <c r="M64" s="10"/>
      <c r="N64" s="10"/>
    </row>
    <row r="65" spans="12:14" ht="12.75">
      <c r="L65" s="10"/>
      <c r="M65" s="10"/>
      <c r="N65" s="10"/>
    </row>
    <row r="66" spans="12:14" ht="12.75">
      <c r="L66" s="10"/>
      <c r="M66" s="10"/>
      <c r="N66" s="10"/>
    </row>
    <row r="67" spans="12:14" ht="12.75">
      <c r="L67" s="10"/>
      <c r="M67" s="10"/>
      <c r="N67" s="10"/>
    </row>
    <row r="68" spans="12:14" ht="12.75">
      <c r="L68" s="10"/>
      <c r="M68" s="10"/>
      <c r="N68" s="10"/>
    </row>
    <row r="69" spans="12:14" ht="12.75">
      <c r="L69" s="10"/>
      <c r="M69" s="10"/>
      <c r="N69" s="10"/>
    </row>
    <row r="70" spans="12:14" ht="12.75">
      <c r="L70" s="10"/>
      <c r="M70" s="10"/>
      <c r="N70" s="10"/>
    </row>
    <row r="71" spans="12:14" ht="12.75">
      <c r="L71" s="10"/>
      <c r="M71" s="10"/>
      <c r="N71" s="10"/>
    </row>
    <row r="72" spans="12:14" ht="12.75">
      <c r="L72" s="10"/>
      <c r="M72" s="10"/>
      <c r="N72" s="10"/>
    </row>
    <row r="73" spans="12:14" ht="12.75">
      <c r="L73" s="10"/>
      <c r="M73" s="10"/>
      <c r="N73" s="10"/>
    </row>
    <row r="74" spans="12:14" ht="12.75">
      <c r="L74" s="10"/>
      <c r="M74" s="10"/>
      <c r="N74" s="10"/>
    </row>
    <row r="75" spans="12:14" ht="12.75">
      <c r="L75" s="10"/>
      <c r="M75" s="10"/>
      <c r="N75" s="10"/>
    </row>
    <row r="76" spans="12:14" ht="12.75">
      <c r="L76" s="10"/>
      <c r="M76" s="10"/>
      <c r="N76" s="10"/>
    </row>
    <row r="77" spans="12:14" ht="12.75">
      <c r="L77" s="10"/>
      <c r="M77" s="10"/>
      <c r="N77" s="10"/>
    </row>
    <row r="78" spans="12:14" ht="12.75">
      <c r="L78" s="10"/>
      <c r="M78" s="10"/>
      <c r="N78" s="10"/>
    </row>
    <row r="79" spans="12:14" ht="12.75">
      <c r="L79" s="10"/>
      <c r="M79" s="10"/>
      <c r="N79" s="10"/>
    </row>
    <row r="80" spans="12:14" ht="12.75">
      <c r="L80" s="10"/>
      <c r="M80" s="10"/>
      <c r="N80" s="10"/>
    </row>
    <row r="81" spans="12:14" ht="12.75">
      <c r="L81" s="10"/>
      <c r="M81" s="10"/>
      <c r="N81" s="10"/>
    </row>
    <row r="82" spans="12:14" ht="12.75">
      <c r="L82" s="10"/>
      <c r="M82" s="10"/>
      <c r="N82" s="10"/>
    </row>
    <row r="83" spans="12:14" ht="12.75">
      <c r="L83" s="10"/>
      <c r="M83" s="10"/>
      <c r="N83" s="10"/>
    </row>
    <row r="84" spans="12:14" ht="12.75">
      <c r="L84" s="10"/>
      <c r="M84" s="10"/>
      <c r="N84" s="10"/>
    </row>
    <row r="85" spans="12:14" ht="12.75">
      <c r="L85" s="10"/>
      <c r="M85" s="10"/>
      <c r="N85" s="10"/>
    </row>
    <row r="86" spans="12:14" ht="12.75">
      <c r="L86" s="10"/>
      <c r="M86" s="10"/>
      <c r="N86" s="10"/>
    </row>
    <row r="87" spans="12:14" ht="12.75">
      <c r="L87" s="10"/>
      <c r="M87" s="10"/>
      <c r="N87" s="10"/>
    </row>
    <row r="88" spans="12:14" ht="12.75">
      <c r="L88" s="10"/>
      <c r="M88" s="10"/>
      <c r="N88" s="10"/>
    </row>
    <row r="89" spans="12:14" ht="12.75">
      <c r="L89" s="10"/>
      <c r="M89" s="10"/>
      <c r="N89" s="10"/>
    </row>
    <row r="90" spans="12:14" ht="12.75">
      <c r="L90" s="10"/>
      <c r="M90" s="10"/>
      <c r="N90" s="10"/>
    </row>
    <row r="91" spans="12:14" ht="12.75">
      <c r="L91" s="10"/>
      <c r="M91" s="10"/>
      <c r="N91" s="10"/>
    </row>
    <row r="92" spans="12:14" ht="12.75">
      <c r="L92" s="10"/>
      <c r="M92" s="10"/>
      <c r="N92" s="10"/>
    </row>
    <row r="93" spans="12:14" ht="12.75">
      <c r="L93" s="10"/>
      <c r="M93" s="10"/>
      <c r="N93" s="10"/>
    </row>
    <row r="94" spans="12:14" ht="12.75">
      <c r="L94" s="10"/>
      <c r="M94" s="10"/>
      <c r="N94" s="10"/>
    </row>
    <row r="95" spans="12:14" ht="12.75">
      <c r="L95" s="10"/>
      <c r="M95" s="10"/>
      <c r="N95" s="10"/>
    </row>
    <row r="96" spans="12:14" ht="12.75">
      <c r="L96" s="10"/>
      <c r="M96" s="10"/>
      <c r="N96" s="10"/>
    </row>
    <row r="97" spans="12:14" ht="12.75">
      <c r="L97" s="10"/>
      <c r="M97" s="10"/>
      <c r="N97" s="10"/>
    </row>
    <row r="98" spans="12:14" ht="12.75">
      <c r="L98" s="10"/>
      <c r="M98" s="10"/>
      <c r="N98" s="10"/>
    </row>
    <row r="99" spans="12:14" ht="12.75">
      <c r="L99" s="10"/>
      <c r="M99" s="10"/>
      <c r="N99" s="10"/>
    </row>
    <row r="100" spans="12:14" ht="12.75">
      <c r="L100" s="10"/>
      <c r="M100" s="10"/>
      <c r="N100" s="10"/>
    </row>
    <row r="101" spans="12:14" ht="12.75">
      <c r="L101" s="10"/>
      <c r="M101" s="10"/>
      <c r="N101" s="10"/>
    </row>
    <row r="102" spans="12:14" ht="12.75">
      <c r="L102" s="10"/>
      <c r="M102" s="10"/>
      <c r="N102" s="10"/>
    </row>
    <row r="103" spans="12:14" ht="12.75">
      <c r="L103" s="10"/>
      <c r="M103" s="10"/>
      <c r="N103" s="10"/>
    </row>
    <row r="104" spans="12:14" ht="12.75">
      <c r="L104" s="10"/>
      <c r="M104" s="10"/>
      <c r="N104" s="10"/>
    </row>
    <row r="105" spans="12:14" ht="12.75">
      <c r="L105" s="10"/>
      <c r="M105" s="10"/>
      <c r="N105" s="10"/>
    </row>
    <row r="106" spans="12:14" ht="12.75">
      <c r="L106" s="10"/>
      <c r="M106" s="10"/>
      <c r="N106" s="10"/>
    </row>
    <row r="107" spans="12:14" ht="12.75">
      <c r="L107" s="10"/>
      <c r="M107" s="10"/>
      <c r="N107" s="10"/>
    </row>
    <row r="108" spans="12:14" ht="12.75">
      <c r="L108" s="10"/>
      <c r="M108" s="10"/>
      <c r="N108" s="10"/>
    </row>
    <row r="109" spans="12:14" ht="12.75">
      <c r="L109" s="10"/>
      <c r="M109" s="10"/>
      <c r="N109" s="10"/>
    </row>
    <row r="110" spans="12:14" ht="12.75">
      <c r="L110" s="10"/>
      <c r="M110" s="10"/>
      <c r="N110" s="10"/>
    </row>
    <row r="111" spans="12:14" ht="12.75">
      <c r="L111" s="10"/>
      <c r="M111" s="10"/>
      <c r="N111" s="10"/>
    </row>
    <row r="112" spans="12:14" ht="12.75">
      <c r="L112" s="10"/>
      <c r="M112" s="10"/>
      <c r="N112" s="10"/>
    </row>
    <row r="113" spans="12:14" ht="12.75">
      <c r="L113" s="10"/>
      <c r="M113" s="10"/>
      <c r="N113" s="10"/>
    </row>
    <row r="114" spans="12:14" ht="12.75">
      <c r="L114" s="10"/>
      <c r="M114" s="10"/>
      <c r="N114" s="10"/>
    </row>
    <row r="115" spans="12:14" ht="12.75">
      <c r="L115" s="10"/>
      <c r="M115" s="10"/>
      <c r="N115" s="10"/>
    </row>
    <row r="116" spans="12:14" ht="12.75">
      <c r="L116" s="10"/>
      <c r="M116" s="10"/>
      <c r="N116" s="10"/>
    </row>
    <row r="117" spans="12:14" ht="12.75">
      <c r="L117" s="10"/>
      <c r="M117" s="10"/>
      <c r="N117" s="10"/>
    </row>
    <row r="118" spans="12:14" ht="12.75">
      <c r="L118" s="10"/>
      <c r="M118" s="10"/>
      <c r="N118" s="10"/>
    </row>
    <row r="119" spans="12:14" ht="12.75">
      <c r="L119" s="10"/>
      <c r="M119" s="10"/>
      <c r="N119" s="10"/>
    </row>
    <row r="120" spans="12:14" ht="12.75">
      <c r="L120" s="10"/>
      <c r="M120" s="10"/>
      <c r="N120" s="10"/>
    </row>
    <row r="121" spans="12:14" ht="12.75">
      <c r="L121" s="10"/>
      <c r="M121" s="10"/>
      <c r="N121" s="10"/>
    </row>
    <row r="122" spans="12:14" ht="12.75">
      <c r="L122" s="10"/>
      <c r="M122" s="10"/>
      <c r="N122" s="10"/>
    </row>
    <row r="123" spans="12:14" ht="12.75">
      <c r="L123" s="10"/>
      <c r="M123" s="10"/>
      <c r="N123" s="10"/>
    </row>
    <row r="124" spans="12:14" ht="12.75">
      <c r="L124" s="10"/>
      <c r="M124" s="10"/>
      <c r="N124" s="10"/>
    </row>
    <row r="125" spans="12:14" ht="12.75">
      <c r="L125" s="10"/>
      <c r="M125" s="10"/>
      <c r="N125" s="10"/>
    </row>
    <row r="126" spans="12:14" ht="12.75">
      <c r="L126" s="10"/>
      <c r="M126" s="10"/>
      <c r="N126" s="10"/>
    </row>
    <row r="127" spans="12:14" ht="12.75">
      <c r="L127" s="10"/>
      <c r="M127" s="10"/>
      <c r="N127" s="10"/>
    </row>
    <row r="128" spans="12:14" ht="12.75">
      <c r="L128" s="10"/>
      <c r="M128" s="10"/>
      <c r="N128" s="10"/>
    </row>
    <row r="129" spans="12:14" ht="12.75">
      <c r="L129" s="10"/>
      <c r="M129" s="10"/>
      <c r="N129" s="10"/>
    </row>
    <row r="130" spans="12:14" ht="12.75">
      <c r="L130" s="10"/>
      <c r="M130" s="10"/>
      <c r="N130" s="10"/>
    </row>
    <row r="131" spans="12:14" ht="12.75">
      <c r="L131" s="10"/>
      <c r="M131" s="10"/>
      <c r="N131" s="10"/>
    </row>
    <row r="132" spans="12:14" ht="12.75">
      <c r="L132" s="10"/>
      <c r="M132" s="10"/>
      <c r="N132" s="10"/>
    </row>
    <row r="133" spans="12:14" ht="12.75">
      <c r="L133" s="10"/>
      <c r="M133" s="10"/>
      <c r="N133" s="10"/>
    </row>
    <row r="134" spans="12:14" ht="12.75">
      <c r="L134" s="10"/>
      <c r="M134" s="10"/>
      <c r="N134" s="10"/>
    </row>
    <row r="135" spans="12:14" ht="12.75">
      <c r="L135" s="10"/>
      <c r="M135" s="10"/>
      <c r="N135" s="10"/>
    </row>
    <row r="136" spans="12:14" ht="12.75">
      <c r="L136" s="10"/>
      <c r="M136" s="10"/>
      <c r="N136" s="10"/>
    </row>
    <row r="137" spans="12:14" ht="12.75">
      <c r="L137" s="10"/>
      <c r="M137" s="10"/>
      <c r="N137" s="10"/>
    </row>
    <row r="138" spans="12:14" ht="12.75">
      <c r="L138" s="10"/>
      <c r="M138" s="10"/>
      <c r="N138" s="10"/>
    </row>
    <row r="139" spans="12:14" ht="12.75">
      <c r="L139" s="10"/>
      <c r="M139" s="10"/>
      <c r="N139" s="10"/>
    </row>
    <row r="140" spans="12:14" ht="12.75">
      <c r="L140" s="10"/>
      <c r="M140" s="10"/>
      <c r="N140" s="10"/>
    </row>
    <row r="141" spans="12:14" ht="12.75">
      <c r="L141" s="10"/>
      <c r="M141" s="10"/>
      <c r="N141" s="10"/>
    </row>
    <row r="142" spans="12:14" ht="12.75">
      <c r="L142" s="10"/>
      <c r="M142" s="10"/>
      <c r="N142" s="10"/>
    </row>
    <row r="143" spans="12:14" ht="12.75">
      <c r="L143" s="10"/>
      <c r="M143" s="10"/>
      <c r="N143" s="10"/>
    </row>
    <row r="144" spans="12:14" ht="12.75">
      <c r="L144" s="10"/>
      <c r="M144" s="10"/>
      <c r="N144" s="10"/>
    </row>
    <row r="145" spans="12:14" ht="12.75">
      <c r="L145" s="10"/>
      <c r="M145" s="10"/>
      <c r="N145" s="10"/>
    </row>
    <row r="146" spans="12:14" ht="12.75">
      <c r="L146" s="10"/>
      <c r="M146" s="10"/>
      <c r="N146" s="10"/>
    </row>
    <row r="147" spans="12:14" ht="12.75">
      <c r="L147" s="10"/>
      <c r="M147" s="10"/>
      <c r="N147" s="10"/>
    </row>
    <row r="148" spans="12:14" ht="12.75">
      <c r="L148" s="10"/>
      <c r="M148" s="10"/>
      <c r="N148" s="10"/>
    </row>
    <row r="149" spans="12:14" ht="12.75">
      <c r="L149" s="10"/>
      <c r="M149" s="10"/>
      <c r="N149" s="10"/>
    </row>
    <row r="150" spans="12:14" ht="12.75">
      <c r="L150" s="10"/>
      <c r="M150" s="10"/>
      <c r="N150" s="10"/>
    </row>
    <row r="151" spans="12:14" ht="12.75">
      <c r="L151" s="10"/>
      <c r="M151" s="10"/>
      <c r="N151" s="10"/>
    </row>
    <row r="152" spans="12:14" ht="12.75">
      <c r="L152" s="10"/>
      <c r="M152" s="10"/>
      <c r="N152" s="10"/>
    </row>
    <row r="153" spans="12:14" ht="12.75">
      <c r="L153" s="10"/>
      <c r="M153" s="10"/>
      <c r="N153" s="10"/>
    </row>
    <row r="154" spans="12:14" ht="12.75">
      <c r="L154" s="10"/>
      <c r="M154" s="10"/>
      <c r="N154" s="10"/>
    </row>
    <row r="155" spans="12:14" ht="12.75">
      <c r="L155" s="10"/>
      <c r="M155" s="10"/>
      <c r="N155" s="10"/>
    </row>
    <row r="156" spans="12:14" ht="12.75">
      <c r="L156" s="10"/>
      <c r="M156" s="10"/>
      <c r="N156" s="10"/>
    </row>
    <row r="157" spans="12:14" ht="12.75">
      <c r="L157" s="10"/>
      <c r="M157" s="10"/>
      <c r="N157" s="10"/>
    </row>
    <row r="158" spans="12:14" ht="12.75">
      <c r="L158" s="10"/>
      <c r="M158" s="10"/>
      <c r="N158" s="10"/>
    </row>
    <row r="159" spans="12:14" ht="12.75">
      <c r="L159" s="10"/>
      <c r="M159" s="10"/>
      <c r="N159" s="10"/>
    </row>
    <row r="160" spans="12:14" ht="12.75">
      <c r="L160" s="10"/>
      <c r="M160" s="10"/>
      <c r="N160" s="10"/>
    </row>
    <row r="161" spans="12:14" ht="12.75">
      <c r="L161" s="10"/>
      <c r="M161" s="10"/>
      <c r="N161" s="10"/>
    </row>
    <row r="162" spans="12:14" ht="12.75">
      <c r="L162" s="10"/>
      <c r="M162" s="10"/>
      <c r="N162" s="10"/>
    </row>
    <row r="163" spans="12:14" ht="12.75">
      <c r="L163" s="10"/>
      <c r="M163" s="10"/>
      <c r="N163" s="10"/>
    </row>
    <row r="164" spans="12:14" ht="12.75">
      <c r="L164" s="10"/>
      <c r="M164" s="10"/>
      <c r="N164" s="10"/>
    </row>
    <row r="165" spans="12:14" ht="12.75">
      <c r="L165" s="10"/>
      <c r="M165" s="10"/>
      <c r="N165" s="10"/>
    </row>
    <row r="166" spans="12:14" ht="12.75">
      <c r="L166" s="10"/>
      <c r="M166" s="10"/>
      <c r="N166" s="10"/>
    </row>
    <row r="167" spans="12:14" ht="12.75">
      <c r="L167" s="10"/>
      <c r="M167" s="10"/>
      <c r="N167" s="10"/>
    </row>
    <row r="168" spans="12:14" ht="12.75">
      <c r="L168" s="10"/>
      <c r="M168" s="10"/>
      <c r="N168" s="10"/>
    </row>
    <row r="169" spans="12:14" ht="12.75">
      <c r="L169" s="10"/>
      <c r="M169" s="10"/>
      <c r="N169" s="10"/>
    </row>
    <row r="170" spans="12:14" ht="12.75">
      <c r="L170" s="10"/>
      <c r="M170" s="10"/>
      <c r="N170" s="10"/>
    </row>
    <row r="171" spans="12:14" ht="12.75">
      <c r="L171" s="10"/>
      <c r="M171" s="10"/>
      <c r="N171" s="10"/>
    </row>
    <row r="172" spans="12:14" ht="12.75">
      <c r="L172" s="10"/>
      <c r="M172" s="10"/>
      <c r="N172" s="10"/>
    </row>
    <row r="173" spans="12:14" ht="12.75">
      <c r="L173" s="10"/>
      <c r="M173" s="10"/>
      <c r="N173" s="10"/>
    </row>
    <row r="174" spans="12:14" ht="12.75">
      <c r="L174" s="10"/>
      <c r="M174" s="10"/>
      <c r="N174" s="10"/>
    </row>
    <row r="175" spans="12:14" ht="12.75">
      <c r="L175" s="10"/>
      <c r="M175" s="10"/>
      <c r="N175" s="10"/>
    </row>
    <row r="176" spans="12:14" ht="12.75">
      <c r="L176" s="10"/>
      <c r="M176" s="10"/>
      <c r="N176" s="10"/>
    </row>
    <row r="177" spans="12:14" ht="12.75">
      <c r="L177" s="10"/>
      <c r="M177" s="10"/>
      <c r="N177" s="10"/>
    </row>
    <row r="178" spans="12:14" ht="12.75">
      <c r="L178" s="10"/>
      <c r="M178" s="10"/>
      <c r="N178" s="10"/>
    </row>
    <row r="179" spans="12:14" ht="12.75">
      <c r="L179" s="10"/>
      <c r="M179" s="10"/>
      <c r="N179" s="10"/>
    </row>
    <row r="180" spans="12:14" ht="12.75">
      <c r="L180" s="10"/>
      <c r="M180" s="10"/>
      <c r="N180" s="10"/>
    </row>
    <row r="181" spans="12:14" ht="12.75">
      <c r="L181" s="10"/>
      <c r="M181" s="10"/>
      <c r="N181" s="10"/>
    </row>
    <row r="182" spans="12:14" ht="12.75">
      <c r="L182" s="10"/>
      <c r="M182" s="10"/>
      <c r="N182" s="10"/>
    </row>
    <row r="183" spans="12:14" ht="12.75">
      <c r="L183" s="10"/>
      <c r="M183" s="10"/>
      <c r="N183" s="10"/>
    </row>
    <row r="184" spans="12:14" ht="12.75">
      <c r="L184" s="10"/>
      <c r="M184" s="10"/>
      <c r="N184" s="10"/>
    </row>
    <row r="185" spans="12:14" ht="12.75">
      <c r="L185" s="10"/>
      <c r="M185" s="10"/>
      <c r="N185" s="10"/>
    </row>
    <row r="186" spans="12:14" ht="12.75">
      <c r="L186" s="10"/>
      <c r="M186" s="10"/>
      <c r="N186" s="10"/>
    </row>
    <row r="187" spans="12:14" ht="12.75">
      <c r="L187" s="10"/>
      <c r="M187" s="10"/>
      <c r="N187" s="10"/>
    </row>
    <row r="188" spans="12:14" ht="12.75">
      <c r="L188" s="10"/>
      <c r="M188" s="10"/>
      <c r="N188" s="10"/>
    </row>
    <row r="189" spans="12:14" ht="12.75">
      <c r="L189" s="10"/>
      <c r="M189" s="10"/>
      <c r="N189" s="10"/>
    </row>
    <row r="190" spans="12:14" ht="12.75">
      <c r="L190" s="10"/>
      <c r="M190" s="10"/>
      <c r="N190" s="10"/>
    </row>
    <row r="191" spans="12:14" ht="12.75">
      <c r="L191" s="10"/>
      <c r="M191" s="10"/>
      <c r="N191" s="10"/>
    </row>
    <row r="192" spans="12:14" ht="12.75">
      <c r="L192" s="10"/>
      <c r="M192" s="10"/>
      <c r="N192" s="10"/>
    </row>
    <row r="193" spans="12:14" ht="12.75">
      <c r="L193" s="10"/>
      <c r="M193" s="10"/>
      <c r="N193" s="10"/>
    </row>
    <row r="194" spans="12:14" ht="12.75">
      <c r="L194" s="10"/>
      <c r="M194" s="10"/>
      <c r="N194" s="10"/>
    </row>
    <row r="195" spans="12:14" ht="12.75">
      <c r="L195" s="10"/>
      <c r="M195" s="10"/>
      <c r="N195" s="10"/>
    </row>
    <row r="196" spans="12:14" ht="12.75">
      <c r="L196" s="10"/>
      <c r="M196" s="10"/>
      <c r="N196" s="10"/>
    </row>
    <row r="197" spans="12:14" ht="12.75">
      <c r="L197" s="10"/>
      <c r="M197" s="10"/>
      <c r="N197" s="10"/>
    </row>
    <row r="198" spans="12:14" ht="12.75">
      <c r="L198" s="10"/>
      <c r="M198" s="10"/>
      <c r="N198" s="10"/>
    </row>
    <row r="199" spans="12:14" ht="12.75">
      <c r="L199" s="10"/>
      <c r="M199" s="10"/>
      <c r="N199" s="10"/>
    </row>
    <row r="200" spans="12:14" ht="12.75">
      <c r="L200" s="10"/>
      <c r="M200" s="10"/>
      <c r="N200" s="10"/>
    </row>
    <row r="201" spans="12:14" ht="12.75">
      <c r="L201" s="10"/>
      <c r="M201" s="10"/>
      <c r="N201" s="10"/>
    </row>
    <row r="202" spans="12:14" ht="12.75">
      <c r="L202" s="10"/>
      <c r="M202" s="10"/>
      <c r="N202" s="10"/>
    </row>
    <row r="203" spans="12:14" ht="12.75">
      <c r="L203" s="10"/>
      <c r="M203" s="10"/>
      <c r="N203" s="10"/>
    </row>
    <row r="204" spans="12:14" ht="12.75">
      <c r="L204" s="10"/>
      <c r="M204" s="10"/>
      <c r="N204" s="10"/>
    </row>
    <row r="205" spans="12:14" ht="12.75">
      <c r="L205" s="10"/>
      <c r="M205" s="10"/>
      <c r="N205" s="10"/>
    </row>
    <row r="206" spans="12:14" ht="12.75">
      <c r="L206" s="10"/>
      <c r="M206" s="10"/>
      <c r="N206" s="10"/>
    </row>
    <row r="207" spans="12:14" ht="12.75">
      <c r="L207" s="10"/>
      <c r="M207" s="10"/>
      <c r="N207" s="10"/>
    </row>
    <row r="208" spans="12:14" ht="12.75">
      <c r="L208" s="10"/>
      <c r="M208" s="10"/>
      <c r="N208" s="10"/>
    </row>
    <row r="209" spans="12:14" ht="12.75">
      <c r="L209" s="10"/>
      <c r="M209" s="10"/>
      <c r="N209" s="10"/>
    </row>
    <row r="210" spans="12:14" ht="12.75">
      <c r="L210" s="10"/>
      <c r="M210" s="10"/>
      <c r="N210" s="10"/>
    </row>
    <row r="211" spans="12:14" ht="12.75">
      <c r="L211" s="10"/>
      <c r="M211" s="10"/>
      <c r="N211" s="10"/>
    </row>
    <row r="212" spans="12:14" ht="12.75">
      <c r="L212" s="10"/>
      <c r="M212" s="10"/>
      <c r="N212" s="10"/>
    </row>
    <row r="213" spans="12:14" ht="12.75">
      <c r="L213" s="10"/>
      <c r="M213" s="10"/>
      <c r="N213" s="10"/>
    </row>
    <row r="214" spans="12:14" ht="12.75">
      <c r="L214" s="10"/>
      <c r="M214" s="10"/>
      <c r="N214" s="10"/>
    </row>
    <row r="215" spans="12:14" ht="12.75">
      <c r="L215" s="10"/>
      <c r="M215" s="10"/>
      <c r="N215" s="10"/>
    </row>
    <row r="216" spans="12:14" ht="12.75">
      <c r="L216" s="10"/>
      <c r="M216" s="10"/>
      <c r="N216" s="10"/>
    </row>
    <row r="217" spans="12:14" ht="12.75">
      <c r="L217" s="10"/>
      <c r="M217" s="10"/>
      <c r="N217" s="10"/>
    </row>
    <row r="218" spans="12:14" ht="12.75">
      <c r="L218" s="10"/>
      <c r="M218" s="10"/>
      <c r="N218" s="10"/>
    </row>
    <row r="219" spans="12:14" ht="12.75">
      <c r="L219" s="10"/>
      <c r="M219" s="10"/>
      <c r="N219" s="10"/>
    </row>
    <row r="220" spans="12:14" ht="12.75">
      <c r="L220" s="10"/>
      <c r="M220" s="10"/>
      <c r="N220" s="10"/>
    </row>
    <row r="221" spans="12:14" ht="12.75">
      <c r="L221" s="10"/>
      <c r="M221" s="10"/>
      <c r="N221" s="10"/>
    </row>
    <row r="222" spans="12:14" ht="12.75">
      <c r="L222" s="10"/>
      <c r="M222" s="10"/>
      <c r="N222" s="10"/>
    </row>
    <row r="223" spans="12:14" ht="12.75">
      <c r="L223" s="10"/>
      <c r="M223" s="10"/>
      <c r="N223" s="10"/>
    </row>
    <row r="224" spans="12:14" ht="12.75">
      <c r="L224" s="10"/>
      <c r="M224" s="10"/>
      <c r="N224" s="10"/>
    </row>
    <row r="225" spans="12:14" ht="12.75">
      <c r="L225" s="10"/>
      <c r="M225" s="10"/>
      <c r="N225" s="10"/>
    </row>
    <row r="226" spans="12:14" ht="12.75">
      <c r="L226" s="10"/>
      <c r="M226" s="10"/>
      <c r="N226" s="10"/>
    </row>
    <row r="227" spans="12:14" ht="12.75">
      <c r="L227" s="10"/>
      <c r="M227" s="10"/>
      <c r="N227" s="10"/>
    </row>
    <row r="228" spans="12:14" ht="12.75">
      <c r="L228" s="10"/>
      <c r="M228" s="10"/>
      <c r="N228" s="10"/>
    </row>
    <row r="229" spans="12:14" ht="12.75">
      <c r="L229" s="10"/>
      <c r="M229" s="10"/>
      <c r="N229" s="10"/>
    </row>
    <row r="230" spans="12:14" ht="12.75">
      <c r="L230" s="10"/>
      <c r="M230" s="10"/>
      <c r="N230" s="10"/>
    </row>
    <row r="231" spans="12:14" ht="12.75">
      <c r="L231" s="10"/>
      <c r="M231" s="10"/>
      <c r="N231" s="10"/>
    </row>
    <row r="232" spans="12:14" ht="12.75">
      <c r="L232" s="10"/>
      <c r="M232" s="10"/>
      <c r="N232" s="10"/>
    </row>
    <row r="233" spans="12:14" ht="12.75">
      <c r="L233" s="10"/>
      <c r="M233" s="10"/>
      <c r="N233" s="10"/>
    </row>
    <row r="234" spans="12:14" ht="12.75">
      <c r="L234" s="10"/>
      <c r="M234" s="10"/>
      <c r="N234" s="10"/>
    </row>
    <row r="235" spans="12:14" ht="12.75">
      <c r="L235" s="10"/>
      <c r="M235" s="10"/>
      <c r="N235" s="10"/>
    </row>
    <row r="236" spans="12:14" ht="12.75">
      <c r="L236" s="10"/>
      <c r="M236" s="10"/>
      <c r="N236" s="10"/>
    </row>
    <row r="237" spans="12:14" ht="12.75">
      <c r="L237" s="10"/>
      <c r="M237" s="10"/>
      <c r="N237" s="10"/>
    </row>
    <row r="238" spans="12:14" ht="12.75">
      <c r="L238" s="10"/>
      <c r="M238" s="10"/>
      <c r="N238" s="10"/>
    </row>
    <row r="239" spans="12:14" ht="12.75">
      <c r="L239" s="10"/>
      <c r="M239" s="10"/>
      <c r="N239" s="10"/>
    </row>
    <row r="240" spans="12:14" ht="12.75">
      <c r="L240" s="10"/>
      <c r="M240" s="10"/>
      <c r="N240" s="10"/>
    </row>
    <row r="241" spans="12:14" ht="12.75">
      <c r="L241" s="10"/>
      <c r="M241" s="10"/>
      <c r="N241" s="10"/>
    </row>
    <row r="242" spans="12:14" ht="12.75">
      <c r="L242" s="10"/>
      <c r="M242" s="10"/>
      <c r="N242" s="10"/>
    </row>
    <row r="243" spans="12:14" ht="12.75">
      <c r="L243" s="10"/>
      <c r="M243" s="10"/>
      <c r="N243" s="10"/>
    </row>
    <row r="244" spans="12:14" ht="12.75">
      <c r="L244" s="10"/>
      <c r="M244" s="10"/>
      <c r="N244" s="10"/>
    </row>
    <row r="245" spans="12:14" ht="12.75">
      <c r="L245" s="10"/>
      <c r="M245" s="10"/>
      <c r="N245" s="10"/>
    </row>
    <row r="246" spans="12:14" ht="12.75">
      <c r="L246" s="10"/>
      <c r="M246" s="10"/>
      <c r="N246" s="10"/>
    </row>
    <row r="247" spans="12:14" ht="12.75">
      <c r="L247" s="10"/>
      <c r="M247" s="10"/>
      <c r="N247" s="10"/>
    </row>
    <row r="248" spans="12:14" ht="12.75">
      <c r="L248" s="10"/>
      <c r="M248" s="10"/>
      <c r="N248" s="10"/>
    </row>
    <row r="249" spans="12:14" ht="12.75">
      <c r="L249" s="10"/>
      <c r="M249" s="10"/>
      <c r="N249" s="10"/>
    </row>
    <row r="250" spans="12:14" ht="12.75">
      <c r="L250" s="10"/>
      <c r="M250" s="10"/>
      <c r="N250" s="10"/>
    </row>
    <row r="251" spans="12:14" ht="12.75">
      <c r="L251" s="10"/>
      <c r="M251" s="10"/>
      <c r="N251" s="10"/>
    </row>
    <row r="252" spans="12:14" ht="12.75">
      <c r="L252" s="10"/>
      <c r="M252" s="10"/>
      <c r="N252" s="10"/>
    </row>
    <row r="253" spans="12:14" ht="12.75">
      <c r="L253" s="10"/>
      <c r="M253" s="10"/>
      <c r="N253" s="10"/>
    </row>
    <row r="254" spans="12:14" ht="12.75">
      <c r="L254" s="10"/>
      <c r="M254" s="10"/>
      <c r="N254" s="10"/>
    </row>
    <row r="255" spans="12:14" ht="12.75">
      <c r="L255" s="10"/>
      <c r="M255" s="10"/>
      <c r="N255" s="10"/>
    </row>
    <row r="256" spans="12:14" ht="12.75">
      <c r="L256" s="10"/>
      <c r="M256" s="10"/>
      <c r="N256" s="10"/>
    </row>
    <row r="257" spans="12:14" ht="12.75">
      <c r="L257" s="10"/>
      <c r="M257" s="10"/>
      <c r="N257" s="10"/>
    </row>
    <row r="258" spans="12:14" ht="12.75">
      <c r="L258" s="10"/>
      <c r="M258" s="10"/>
      <c r="N258" s="10"/>
    </row>
    <row r="259" spans="12:14" ht="12.75">
      <c r="L259" s="10"/>
      <c r="M259" s="10"/>
      <c r="N259" s="10"/>
    </row>
    <row r="260" spans="12:14" ht="12.75">
      <c r="L260" s="10"/>
      <c r="M260" s="10"/>
      <c r="N260" s="10"/>
    </row>
    <row r="261" spans="12:14" ht="12.75">
      <c r="L261" s="10"/>
      <c r="M261" s="10"/>
      <c r="N261" s="10"/>
    </row>
    <row r="262" spans="12:14" ht="12.75">
      <c r="L262" s="10"/>
      <c r="M262" s="10"/>
      <c r="N262" s="10"/>
    </row>
    <row r="263" spans="12:14" ht="12.75">
      <c r="L263" s="10"/>
      <c r="M263" s="10"/>
      <c r="N263" s="10"/>
    </row>
    <row r="264" spans="12:14" ht="12.75">
      <c r="L264" s="10"/>
      <c r="M264" s="10"/>
      <c r="N264" s="10"/>
    </row>
    <row r="265" spans="12:14" ht="12.75">
      <c r="L265" s="10"/>
      <c r="M265" s="10"/>
      <c r="N265" s="10"/>
    </row>
    <row r="266" spans="12:14" ht="12.75">
      <c r="L266" s="10"/>
      <c r="M266" s="10"/>
      <c r="N266" s="10"/>
    </row>
    <row r="267" spans="12:14" ht="12.75">
      <c r="L267" s="10"/>
      <c r="M267" s="10"/>
      <c r="N267" s="10"/>
    </row>
    <row r="268" spans="12:14" ht="12.75">
      <c r="L268" s="10"/>
      <c r="M268" s="10"/>
      <c r="N268" s="10"/>
    </row>
    <row r="269" spans="12:14" ht="12.75">
      <c r="L269" s="10"/>
      <c r="M269" s="10"/>
      <c r="N269" s="10"/>
    </row>
    <row r="270" spans="12:14" ht="12.75">
      <c r="L270" s="10"/>
      <c r="M270" s="10"/>
      <c r="N270" s="10"/>
    </row>
    <row r="271" spans="12:14" ht="12.75">
      <c r="L271" s="10"/>
      <c r="M271" s="10"/>
      <c r="N271" s="10"/>
    </row>
    <row r="272" spans="12:14" ht="12.75">
      <c r="L272" s="10"/>
      <c r="M272" s="10"/>
      <c r="N272" s="10"/>
    </row>
    <row r="273" spans="12:14" ht="12.75">
      <c r="L273" s="10"/>
      <c r="M273" s="10"/>
      <c r="N273" s="10"/>
    </row>
    <row r="274" spans="12:14" ht="12.75">
      <c r="L274" s="10"/>
      <c r="M274" s="10"/>
      <c r="N274" s="10"/>
    </row>
    <row r="275" spans="12:14" ht="12.75">
      <c r="L275" s="10"/>
      <c r="M275" s="10"/>
      <c r="N275" s="10"/>
    </row>
    <row r="276" spans="12:14" ht="12.75">
      <c r="L276" s="10"/>
      <c r="M276" s="10"/>
      <c r="N276" s="10"/>
    </row>
    <row r="277" spans="12:14" ht="12.75">
      <c r="L277" s="10"/>
      <c r="M277" s="10"/>
      <c r="N277" s="10"/>
    </row>
    <row r="278" spans="12:14" ht="12.75">
      <c r="L278" s="10"/>
      <c r="M278" s="10"/>
      <c r="N278" s="10"/>
    </row>
    <row r="279" spans="12:14" ht="12.75">
      <c r="L279" s="10"/>
      <c r="M279" s="10"/>
      <c r="N279" s="10"/>
    </row>
    <row r="280" spans="12:14" ht="12.75">
      <c r="L280" s="10"/>
      <c r="M280" s="10"/>
      <c r="N280" s="10"/>
    </row>
    <row r="281" spans="12:14" ht="12.75">
      <c r="L281" s="10"/>
      <c r="M281" s="10"/>
      <c r="N281" s="10"/>
    </row>
    <row r="282" spans="12:14" ht="12.75">
      <c r="L282" s="10"/>
      <c r="M282" s="10"/>
      <c r="N282" s="10"/>
    </row>
    <row r="283" spans="12:14" ht="12.75">
      <c r="L283" s="10"/>
      <c r="M283" s="10"/>
      <c r="N283" s="10"/>
    </row>
    <row r="284" spans="12:14" ht="12.75">
      <c r="L284" s="10"/>
      <c r="M284" s="10"/>
      <c r="N284" s="10"/>
    </row>
    <row r="285" spans="12:14" ht="12.75">
      <c r="L285" s="10"/>
      <c r="M285" s="10"/>
      <c r="N285" s="10"/>
    </row>
    <row r="286" spans="12:14" ht="12.75">
      <c r="L286" s="10"/>
      <c r="M286" s="10"/>
      <c r="N286" s="10"/>
    </row>
    <row r="287" spans="12:14" ht="12.75">
      <c r="L287" s="10"/>
      <c r="M287" s="10"/>
      <c r="N287" s="10"/>
    </row>
    <row r="288" spans="12:14" ht="12.75">
      <c r="L288" s="10"/>
      <c r="M288" s="10"/>
      <c r="N288" s="10"/>
    </row>
    <row r="289" spans="12:14" ht="12.75">
      <c r="L289" s="10"/>
      <c r="M289" s="10"/>
      <c r="N289" s="10"/>
    </row>
    <row r="290" spans="12:14" ht="12.75">
      <c r="L290" s="10"/>
      <c r="M290" s="10"/>
      <c r="N290" s="10"/>
    </row>
    <row r="291" spans="12:14" ht="12.75">
      <c r="L291" s="10"/>
      <c r="M291" s="10"/>
      <c r="N291" s="10"/>
    </row>
    <row r="292" spans="12:14" ht="12.75">
      <c r="L292" s="10"/>
      <c r="M292" s="10"/>
      <c r="N292" s="10"/>
    </row>
    <row r="293" spans="12:14" ht="12.75">
      <c r="L293" s="10"/>
      <c r="M293" s="10"/>
      <c r="N293" s="10"/>
    </row>
    <row r="294" spans="12:14" ht="12.75">
      <c r="L294" s="10"/>
      <c r="M294" s="10"/>
      <c r="N294" s="10"/>
    </row>
    <row r="295" spans="12:14" ht="12.75">
      <c r="L295" s="10"/>
      <c r="M295" s="10"/>
      <c r="N295" s="10"/>
    </row>
    <row r="296" spans="12:14" ht="12.75">
      <c r="L296" s="10"/>
      <c r="M296" s="10"/>
      <c r="N296" s="10"/>
    </row>
    <row r="297" spans="12:14" ht="12.75">
      <c r="L297" s="10"/>
      <c r="M297" s="10"/>
      <c r="N297" s="10"/>
    </row>
    <row r="298" spans="12:14" ht="12.75">
      <c r="L298" s="10"/>
      <c r="M298" s="10"/>
      <c r="N298" s="10"/>
    </row>
    <row r="299" spans="12:14" ht="12.75">
      <c r="L299" s="10"/>
      <c r="M299" s="10"/>
      <c r="N299" s="10"/>
    </row>
    <row r="300" spans="12:14" ht="12.75">
      <c r="L300" s="10"/>
      <c r="M300" s="10"/>
      <c r="N300" s="10"/>
    </row>
    <row r="301" spans="12:14" ht="12.75">
      <c r="L301" s="10"/>
      <c r="M301" s="10"/>
      <c r="N301" s="10"/>
    </row>
    <row r="302" spans="12:14" ht="12.75">
      <c r="L302" s="10"/>
      <c r="M302" s="10"/>
      <c r="N302" s="10"/>
    </row>
    <row r="303" spans="12:14" ht="12.75">
      <c r="L303" s="10"/>
      <c r="M303" s="10"/>
      <c r="N303" s="10"/>
    </row>
    <row r="304" spans="12:14" ht="12.75">
      <c r="L304" s="10"/>
      <c r="M304" s="10"/>
      <c r="N304" s="10"/>
    </row>
    <row r="305" spans="12:14" ht="12.75">
      <c r="L305" s="10"/>
      <c r="M305" s="10"/>
      <c r="N305" s="10"/>
    </row>
    <row r="306" spans="12:14" ht="12.75">
      <c r="L306" s="10"/>
      <c r="M306" s="10"/>
      <c r="N306" s="10"/>
    </row>
    <row r="307" spans="12:14" ht="12.75">
      <c r="L307" s="10"/>
      <c r="M307" s="10"/>
      <c r="N307" s="10"/>
    </row>
    <row r="308" spans="12:14" ht="12.75">
      <c r="L308" s="10"/>
      <c r="M308" s="10"/>
      <c r="N308" s="10"/>
    </row>
    <row r="309" spans="12:14" ht="12.75">
      <c r="L309" s="10"/>
      <c r="M309" s="10"/>
      <c r="N309" s="10"/>
    </row>
    <row r="310" spans="12:14" ht="12.75">
      <c r="L310" s="10"/>
      <c r="M310" s="10"/>
      <c r="N310" s="10"/>
    </row>
    <row r="311" spans="12:14" ht="12.75">
      <c r="L311" s="10"/>
      <c r="M311" s="10"/>
      <c r="N311" s="10"/>
    </row>
    <row r="312" spans="12:14" ht="12.75">
      <c r="L312" s="10"/>
      <c r="M312" s="10"/>
      <c r="N312" s="10"/>
    </row>
    <row r="313" spans="12:14" ht="12.75">
      <c r="L313" s="10"/>
      <c r="M313" s="10"/>
      <c r="N313" s="10"/>
    </row>
    <row r="314" spans="12:14" ht="12.75">
      <c r="L314" s="10"/>
      <c r="M314" s="10"/>
      <c r="N314" s="10"/>
    </row>
    <row r="315" spans="12:14" ht="12.75">
      <c r="L315" s="10"/>
      <c r="M315" s="10"/>
      <c r="N315" s="10"/>
    </row>
    <row r="316" spans="12:14" ht="12.75">
      <c r="L316" s="10"/>
      <c r="M316" s="10"/>
      <c r="N316" s="10"/>
    </row>
    <row r="317" spans="12:14" ht="12.75">
      <c r="L317" s="10"/>
      <c r="M317" s="10"/>
      <c r="N317" s="10"/>
    </row>
    <row r="318" spans="12:14" ht="12.75">
      <c r="L318" s="10"/>
      <c r="M318" s="10"/>
      <c r="N318" s="10"/>
    </row>
    <row r="319" spans="12:14" ht="12.75">
      <c r="L319" s="10"/>
      <c r="M319" s="10"/>
      <c r="N319" s="10"/>
    </row>
    <row r="320" spans="12:14" ht="12.75">
      <c r="L320" s="10"/>
      <c r="M320" s="10"/>
      <c r="N320" s="10"/>
    </row>
    <row r="321" spans="12:14" ht="12.75">
      <c r="L321" s="10"/>
      <c r="M321" s="10"/>
      <c r="N321" s="10"/>
    </row>
    <row r="322" spans="12:14" ht="12.75">
      <c r="L322" s="10"/>
      <c r="M322" s="10"/>
      <c r="N322" s="10"/>
    </row>
    <row r="323" spans="12:14" ht="12.75">
      <c r="L323" s="10"/>
      <c r="M323" s="10"/>
      <c r="N323" s="10"/>
    </row>
    <row r="324" spans="12:14" ht="12.75">
      <c r="L324" s="10"/>
      <c r="M324" s="10"/>
      <c r="N324" s="10"/>
    </row>
    <row r="325" spans="12:14" ht="12.75">
      <c r="L325" s="10"/>
      <c r="M325" s="10"/>
      <c r="N325" s="10"/>
    </row>
    <row r="326" spans="12:14" ht="12.75">
      <c r="L326" s="10"/>
      <c r="M326" s="10"/>
      <c r="N326" s="10"/>
    </row>
    <row r="327" spans="12:14" ht="12.75">
      <c r="L327" s="10"/>
      <c r="M327" s="10"/>
      <c r="N327" s="10"/>
    </row>
    <row r="328" spans="12:14" ht="12.75">
      <c r="L328" s="10"/>
      <c r="M328" s="10"/>
      <c r="N328" s="10"/>
    </row>
    <row r="329" spans="12:14" ht="12.75">
      <c r="L329" s="10"/>
      <c r="M329" s="10"/>
      <c r="N329" s="10"/>
    </row>
    <row r="330" spans="12:14" ht="12.75">
      <c r="L330" s="10"/>
      <c r="M330" s="10"/>
      <c r="N330" s="10"/>
    </row>
    <row r="331" spans="12:14" ht="12.75">
      <c r="L331" s="10"/>
      <c r="M331" s="10"/>
      <c r="N331" s="10"/>
    </row>
    <row r="332" spans="12:14" ht="12.75">
      <c r="L332" s="10"/>
      <c r="M332" s="10"/>
      <c r="N332" s="10"/>
    </row>
    <row r="333" spans="12:14" ht="12.75">
      <c r="L333" s="10"/>
      <c r="M333" s="10"/>
      <c r="N333" s="10"/>
    </row>
    <row r="334" spans="12:14" ht="12.75">
      <c r="L334" s="10"/>
      <c r="M334" s="10"/>
      <c r="N334" s="10"/>
    </row>
    <row r="335" spans="12:14" ht="12.75">
      <c r="L335" s="10"/>
      <c r="M335" s="10"/>
      <c r="N335" s="10"/>
    </row>
    <row r="336" spans="12:14" ht="12.75">
      <c r="L336" s="10"/>
      <c r="M336" s="10"/>
      <c r="N336" s="10"/>
    </row>
    <row r="337" spans="12:14" ht="12.75">
      <c r="L337" s="10"/>
      <c r="M337" s="10"/>
      <c r="N337" s="10"/>
    </row>
    <row r="338" spans="12:14" ht="12.75">
      <c r="L338" s="10"/>
      <c r="M338" s="10"/>
      <c r="N338" s="10"/>
    </row>
    <row r="339" spans="12:14" ht="12.75">
      <c r="L339" s="10"/>
      <c r="M339" s="10"/>
      <c r="N339" s="10"/>
    </row>
    <row r="340" spans="12:14" ht="12.75">
      <c r="L340" s="10"/>
      <c r="M340" s="10"/>
      <c r="N340" s="10"/>
    </row>
    <row r="341" spans="12:14" ht="12.75">
      <c r="L341" s="10"/>
      <c r="M341" s="10"/>
      <c r="N341" s="10"/>
    </row>
    <row r="342" spans="12:14" ht="12.75">
      <c r="L342" s="10"/>
      <c r="M342" s="10"/>
      <c r="N342" s="10"/>
    </row>
    <row r="343" spans="12:14" ht="12.75">
      <c r="L343" s="10"/>
      <c r="M343" s="10"/>
      <c r="N343" s="10"/>
    </row>
    <row r="344" spans="12:14" ht="12.75">
      <c r="L344" s="10"/>
      <c r="M344" s="10"/>
      <c r="N344" s="10"/>
    </row>
    <row r="345" spans="12:14" ht="12.75">
      <c r="L345" s="10"/>
      <c r="M345" s="10"/>
      <c r="N345" s="10"/>
    </row>
    <row r="346" spans="12:14" ht="12.75">
      <c r="L346" s="10"/>
      <c r="M346" s="10"/>
      <c r="N346" s="10"/>
    </row>
    <row r="347" spans="12:14" ht="12.75">
      <c r="L347" s="10"/>
      <c r="M347" s="10"/>
      <c r="N347" s="10"/>
    </row>
    <row r="348" spans="12:14" ht="12.75">
      <c r="L348" s="10"/>
      <c r="M348" s="10"/>
      <c r="N348" s="10"/>
    </row>
    <row r="349" spans="12:14" ht="12.75">
      <c r="L349" s="10"/>
      <c r="M349" s="10"/>
      <c r="N349" s="10"/>
    </row>
    <row r="350" spans="12:14" ht="12.75">
      <c r="L350" s="10"/>
      <c r="M350" s="10"/>
      <c r="N350" s="10"/>
    </row>
    <row r="351" spans="12:14" ht="12.75">
      <c r="L351" s="10"/>
      <c r="M351" s="10"/>
      <c r="N351" s="10"/>
    </row>
    <row r="352" spans="12:14" ht="12.75">
      <c r="L352" s="10"/>
      <c r="M352" s="10"/>
      <c r="N352" s="10"/>
    </row>
    <row r="353" spans="12:14" ht="12.75">
      <c r="L353" s="10"/>
      <c r="M353" s="10"/>
      <c r="N353" s="10"/>
    </row>
    <row r="354" spans="12:14" ht="12.75">
      <c r="L354" s="10"/>
      <c r="M354" s="10"/>
      <c r="N354" s="10"/>
    </row>
    <row r="355" spans="12:14" ht="12.75">
      <c r="L355" s="10"/>
      <c r="M355" s="10"/>
      <c r="N355" s="10"/>
    </row>
    <row r="356" spans="12:14" ht="12.75">
      <c r="L356" s="10"/>
      <c r="M356" s="10"/>
      <c r="N356" s="10"/>
    </row>
    <row r="357" spans="12:14" ht="12.75">
      <c r="L357" s="10"/>
      <c r="M357" s="10"/>
      <c r="N357" s="10"/>
    </row>
    <row r="358" spans="12:14" ht="12.75">
      <c r="L358" s="10"/>
      <c r="M358" s="10"/>
      <c r="N358" s="10"/>
    </row>
    <row r="359" spans="12:14" ht="12.75">
      <c r="L359" s="10"/>
      <c r="M359" s="10"/>
      <c r="N359" s="10"/>
    </row>
    <row r="360" spans="12:14" ht="12.75">
      <c r="L360" s="10"/>
      <c r="M360" s="10"/>
      <c r="N360" s="10"/>
    </row>
    <row r="361" spans="12:14" ht="12.75">
      <c r="L361" s="10"/>
      <c r="M361" s="10"/>
      <c r="N361" s="10"/>
    </row>
    <row r="362" spans="12:14" ht="12.75">
      <c r="L362" s="10"/>
      <c r="M362" s="10"/>
      <c r="N362" s="10"/>
    </row>
    <row r="363" spans="12:14" ht="12.75">
      <c r="L363" s="10"/>
      <c r="M363" s="10"/>
      <c r="N363" s="10"/>
    </row>
    <row r="364" spans="12:14" ht="12.75">
      <c r="L364" s="10"/>
      <c r="M364" s="10"/>
      <c r="N364" s="10"/>
    </row>
    <row r="365" spans="12:14" ht="12.75">
      <c r="L365" s="10"/>
      <c r="M365" s="10"/>
      <c r="N365" s="10"/>
    </row>
    <row r="366" spans="12:14" ht="12.75">
      <c r="L366" s="10"/>
      <c r="M366" s="10"/>
      <c r="N366" s="10"/>
    </row>
    <row r="367" spans="12:14" ht="12.75">
      <c r="L367" s="10"/>
      <c r="M367" s="10"/>
      <c r="N367" s="10"/>
    </row>
    <row r="368" spans="12:14" ht="12.75">
      <c r="L368" s="10"/>
      <c r="M368" s="10"/>
      <c r="N368" s="10"/>
    </row>
    <row r="369" spans="12:14" ht="12.75">
      <c r="L369" s="10"/>
      <c r="M369" s="10"/>
      <c r="N369" s="10"/>
    </row>
    <row r="370" spans="12:14" ht="12.75">
      <c r="L370" s="10"/>
      <c r="M370" s="10"/>
      <c r="N370" s="10"/>
    </row>
    <row r="371" spans="12:14" ht="12.75">
      <c r="L371" s="10"/>
      <c r="M371" s="10"/>
      <c r="N371" s="10"/>
    </row>
    <row r="372" spans="12:14" ht="12.75">
      <c r="L372" s="10"/>
      <c r="M372" s="10"/>
      <c r="N372" s="10"/>
    </row>
    <row r="373" spans="12:14" ht="12.75">
      <c r="L373" s="10"/>
      <c r="M373" s="10"/>
      <c r="N373" s="10"/>
    </row>
    <row r="374" spans="12:14" ht="12.75">
      <c r="L374" s="10"/>
      <c r="M374" s="10"/>
      <c r="N374" s="10"/>
    </row>
    <row r="375" spans="12:14" ht="12.75">
      <c r="L375" s="10"/>
      <c r="M375" s="10"/>
      <c r="N375" s="10"/>
    </row>
    <row r="376" spans="12:14" ht="12.75">
      <c r="L376" s="10"/>
      <c r="M376" s="10"/>
      <c r="N376" s="10"/>
    </row>
    <row r="377" spans="12:14" ht="12.75">
      <c r="L377" s="10"/>
      <c r="M377" s="10"/>
      <c r="N377" s="10"/>
    </row>
    <row r="378" spans="12:14" ht="12.75">
      <c r="L378" s="10"/>
      <c r="M378" s="10"/>
      <c r="N378" s="10"/>
    </row>
    <row r="379" spans="12:14" ht="12.75">
      <c r="L379" s="10"/>
      <c r="M379" s="10"/>
      <c r="N379" s="10"/>
    </row>
    <row r="380" spans="12:14" ht="12.75">
      <c r="L380" s="10"/>
      <c r="M380" s="10"/>
      <c r="N380" s="10"/>
    </row>
    <row r="381" spans="12:14" ht="12.75">
      <c r="L381" s="10"/>
      <c r="M381" s="10"/>
      <c r="N381" s="10"/>
    </row>
    <row r="382" spans="12:14" ht="12.75">
      <c r="L382" s="10"/>
      <c r="M382" s="10"/>
      <c r="N382" s="10"/>
    </row>
    <row r="383" spans="12:14" ht="12.75">
      <c r="L383" s="10"/>
      <c r="M383" s="10"/>
      <c r="N383" s="10"/>
    </row>
    <row r="384" spans="12:14" ht="12.75">
      <c r="L384" s="10"/>
      <c r="M384" s="10"/>
      <c r="N384" s="10"/>
    </row>
    <row r="385" spans="12:14" ht="12.75">
      <c r="L385" s="10"/>
      <c r="M385" s="10"/>
      <c r="N385" s="10"/>
    </row>
    <row r="386" spans="12:14" ht="12.75">
      <c r="L386" s="10"/>
      <c r="M386" s="10"/>
      <c r="N386" s="10"/>
    </row>
    <row r="387" spans="12:14" ht="12.75">
      <c r="L387" s="10"/>
      <c r="M387" s="10"/>
      <c r="N387" s="10"/>
    </row>
    <row r="388" spans="12:14" ht="12.75">
      <c r="L388" s="10"/>
      <c r="M388" s="10"/>
      <c r="N388" s="10"/>
    </row>
    <row r="389" spans="12:14" ht="12.75">
      <c r="L389" s="10"/>
      <c r="M389" s="10"/>
      <c r="N389" s="10"/>
    </row>
    <row r="390" spans="12:14" ht="12.75">
      <c r="L390" s="10"/>
      <c r="M390" s="10"/>
      <c r="N390" s="10"/>
    </row>
    <row r="391" spans="12:14" ht="12.75">
      <c r="L391" s="10"/>
      <c r="M391" s="10"/>
      <c r="N391" s="10"/>
    </row>
    <row r="392" spans="12:14" ht="12.75">
      <c r="L392" s="10"/>
      <c r="M392" s="10"/>
      <c r="N392" s="10"/>
    </row>
    <row r="393" spans="12:14" ht="12.75">
      <c r="L393" s="10"/>
      <c r="M393" s="10"/>
      <c r="N393" s="10"/>
    </row>
    <row r="394" spans="12:14" ht="12.75">
      <c r="L394" s="10"/>
      <c r="M394" s="10"/>
      <c r="N394" s="10"/>
    </row>
    <row r="395" spans="12:14" ht="12.75">
      <c r="L395" s="10"/>
      <c r="M395" s="10"/>
      <c r="N395" s="10"/>
    </row>
    <row r="396" spans="12:14" ht="12.75">
      <c r="L396" s="10"/>
      <c r="M396" s="10"/>
      <c r="N396" s="10"/>
    </row>
    <row r="397" spans="12:14" ht="12.75">
      <c r="L397" s="10"/>
      <c r="M397" s="10"/>
      <c r="N397" s="10"/>
    </row>
    <row r="398" spans="12:14" ht="12.75">
      <c r="L398" s="10"/>
      <c r="M398" s="10"/>
      <c r="N398" s="10"/>
    </row>
    <row r="399" spans="12:14" ht="12.75">
      <c r="L399" s="10"/>
      <c r="M399" s="10"/>
      <c r="N399" s="10"/>
    </row>
    <row r="400" spans="12:14" ht="12.75">
      <c r="L400" s="10"/>
      <c r="M400" s="10"/>
      <c r="N400" s="10"/>
    </row>
    <row r="401" spans="12:14" ht="12.75">
      <c r="L401" s="10"/>
      <c r="M401" s="10"/>
      <c r="N401" s="10"/>
    </row>
    <row r="402" spans="12:14" ht="12.75">
      <c r="L402" s="10"/>
      <c r="M402" s="10"/>
      <c r="N402" s="10"/>
    </row>
    <row r="403" spans="12:14" ht="12.75">
      <c r="L403" s="10"/>
      <c r="M403" s="10"/>
      <c r="N403" s="10"/>
    </row>
    <row r="404" spans="12:14" ht="12.75">
      <c r="L404" s="10"/>
      <c r="M404" s="10"/>
      <c r="N404" s="10"/>
    </row>
    <row r="405" spans="12:14" ht="12.75">
      <c r="L405" s="10"/>
      <c r="M405" s="10"/>
      <c r="N405" s="10"/>
    </row>
    <row r="406" spans="12:14" ht="12.75">
      <c r="L406" s="10"/>
      <c r="M406" s="10"/>
      <c r="N406" s="10"/>
    </row>
    <row r="407" spans="12:14" ht="12.75">
      <c r="L407" s="10"/>
      <c r="M407" s="10"/>
      <c r="N407" s="10"/>
    </row>
    <row r="408" spans="12:14" ht="12.75">
      <c r="L408" s="10"/>
      <c r="M408" s="10"/>
      <c r="N408" s="10"/>
    </row>
    <row r="409" spans="12:14" ht="12.75">
      <c r="L409" s="10"/>
      <c r="M409" s="10"/>
      <c r="N409" s="10"/>
    </row>
    <row r="410" spans="12:14" ht="12.75">
      <c r="L410" s="10"/>
      <c r="M410" s="10"/>
      <c r="N410" s="10"/>
    </row>
    <row r="411" spans="12:14" ht="12.75">
      <c r="L411" s="10"/>
      <c r="M411" s="10"/>
      <c r="N411" s="10"/>
    </row>
    <row r="412" spans="12:14" ht="12.75">
      <c r="L412" s="10"/>
      <c r="M412" s="10"/>
      <c r="N412" s="10"/>
    </row>
    <row r="413" spans="12:14" ht="12.75">
      <c r="L413" s="10"/>
      <c r="M413" s="10"/>
      <c r="N413" s="10"/>
    </row>
    <row r="414" spans="12:14" ht="12.75">
      <c r="L414" s="10"/>
      <c r="M414" s="10"/>
      <c r="N414" s="10"/>
    </row>
    <row r="415" spans="12:14" ht="12.75">
      <c r="L415" s="10"/>
      <c r="M415" s="10"/>
      <c r="N415" s="10"/>
    </row>
    <row r="416" spans="12:14" ht="12.75">
      <c r="L416" s="10"/>
      <c r="M416" s="10"/>
      <c r="N416" s="10"/>
    </row>
    <row r="417" spans="12:14" ht="12.75">
      <c r="L417" s="10"/>
      <c r="M417" s="10"/>
      <c r="N417" s="10"/>
    </row>
    <row r="418" spans="12:14" ht="12.75">
      <c r="L418" s="10"/>
      <c r="M418" s="10"/>
      <c r="N418" s="10"/>
    </row>
    <row r="419" spans="12:14" ht="12.75">
      <c r="L419" s="10"/>
      <c r="M419" s="10"/>
      <c r="N419" s="10"/>
    </row>
    <row r="420" spans="12:14" ht="12.75">
      <c r="L420" s="10"/>
      <c r="M420" s="10"/>
      <c r="N420" s="10"/>
    </row>
    <row r="421" spans="12:14" ht="12.75">
      <c r="L421" s="10"/>
      <c r="M421" s="10"/>
      <c r="N421" s="10"/>
    </row>
    <row r="422" spans="12:14" ht="12.75">
      <c r="L422" s="10"/>
      <c r="M422" s="10"/>
      <c r="N422" s="10"/>
    </row>
    <row r="423" spans="12:14" ht="12.75">
      <c r="L423" s="10"/>
      <c r="M423" s="10"/>
      <c r="N423" s="10"/>
    </row>
    <row r="424" spans="12:14" ht="12.75">
      <c r="L424" s="10"/>
      <c r="M424" s="10"/>
      <c r="N424" s="10"/>
    </row>
    <row r="425" spans="12:14" ht="12.75">
      <c r="L425" s="10"/>
      <c r="M425" s="10"/>
      <c r="N425" s="10"/>
    </row>
    <row r="426" spans="12:14" ht="12.75">
      <c r="L426" s="10"/>
      <c r="M426" s="10"/>
      <c r="N426" s="10"/>
    </row>
    <row r="427" spans="12:14" ht="12.75">
      <c r="L427" s="10"/>
      <c r="M427" s="10"/>
      <c r="N427" s="10"/>
    </row>
    <row r="428" spans="12:14" ht="12.75">
      <c r="L428" s="10"/>
      <c r="M428" s="10"/>
      <c r="N428" s="10"/>
    </row>
    <row r="429" spans="12:14" ht="12.75">
      <c r="L429" s="10"/>
      <c r="M429" s="10"/>
      <c r="N429" s="10"/>
    </row>
    <row r="430" spans="12:14" ht="12.75">
      <c r="L430" s="10"/>
      <c r="M430" s="10"/>
      <c r="N430" s="10"/>
    </row>
    <row r="431" spans="12:14" ht="12.75">
      <c r="L431" s="10"/>
      <c r="M431" s="10"/>
      <c r="N431" s="10"/>
    </row>
    <row r="432" spans="12:14" ht="12.75">
      <c r="L432" s="10"/>
      <c r="M432" s="10"/>
      <c r="N432" s="10"/>
    </row>
    <row r="433" spans="12:14" ht="12.75">
      <c r="L433" s="10"/>
      <c r="M433" s="10"/>
      <c r="N433" s="10"/>
    </row>
    <row r="434" spans="12:14" ht="12.75">
      <c r="L434" s="10"/>
      <c r="M434" s="10"/>
      <c r="N434" s="10"/>
    </row>
    <row r="435" spans="12:14" ht="12.75">
      <c r="L435" s="10"/>
      <c r="M435" s="10"/>
      <c r="N435" s="10"/>
    </row>
    <row r="436" spans="12:14" ht="12.75">
      <c r="L436" s="10"/>
      <c r="M436" s="10"/>
      <c r="N436" s="10"/>
    </row>
    <row r="437" spans="12:14" ht="12.75">
      <c r="L437" s="10"/>
      <c r="M437" s="10"/>
      <c r="N437" s="10"/>
    </row>
    <row r="438" spans="12:14" ht="12.75">
      <c r="L438" s="10"/>
      <c r="M438" s="10"/>
      <c r="N438" s="10"/>
    </row>
    <row r="439" spans="12:14" ht="12.75">
      <c r="L439" s="10"/>
      <c r="M439" s="10"/>
      <c r="N439" s="10"/>
    </row>
    <row r="440" spans="12:14" ht="12.75">
      <c r="L440" s="10"/>
      <c r="M440" s="10"/>
      <c r="N440" s="10"/>
    </row>
    <row r="441" spans="12:14" ht="12.75">
      <c r="L441" s="10"/>
      <c r="M441" s="10"/>
      <c r="N441" s="10"/>
    </row>
    <row r="442" spans="12:14" ht="12.75">
      <c r="L442" s="10"/>
      <c r="M442" s="10"/>
      <c r="N442" s="10"/>
    </row>
    <row r="443" spans="12:14" ht="12.75">
      <c r="L443" s="10"/>
      <c r="M443" s="10"/>
      <c r="N443" s="10"/>
    </row>
    <row r="444" spans="12:14" ht="12.75">
      <c r="L444" s="10"/>
      <c r="M444" s="10"/>
      <c r="N444" s="10"/>
    </row>
    <row r="445" spans="12:14" ht="12.75">
      <c r="L445" s="10"/>
      <c r="M445" s="10"/>
      <c r="N445" s="10"/>
    </row>
    <row r="446" spans="12:14" ht="12.75">
      <c r="L446" s="10"/>
      <c r="M446" s="10"/>
      <c r="N446" s="10"/>
    </row>
    <row r="447" spans="12:14" ht="12.75">
      <c r="L447" s="10"/>
      <c r="M447" s="10"/>
      <c r="N447" s="10"/>
    </row>
    <row r="448" spans="12:14" ht="12.75">
      <c r="L448" s="10"/>
      <c r="M448" s="10"/>
      <c r="N448" s="10"/>
    </row>
    <row r="449" spans="12:14" ht="12.75">
      <c r="L449" s="10"/>
      <c r="M449" s="10"/>
      <c r="N449" s="10"/>
    </row>
    <row r="450" spans="12:14" ht="12.75">
      <c r="L450" s="10"/>
      <c r="M450" s="10"/>
      <c r="N450" s="10"/>
    </row>
    <row r="451" spans="12:14" ht="12.75">
      <c r="L451" s="10"/>
      <c r="M451" s="10"/>
      <c r="N451" s="10"/>
    </row>
    <row r="452" spans="12:14" ht="12.75">
      <c r="L452" s="10"/>
      <c r="M452" s="10"/>
      <c r="N452" s="10"/>
    </row>
    <row r="453" spans="12:14" ht="12.75">
      <c r="L453" s="10"/>
      <c r="M453" s="10"/>
      <c r="N453" s="10"/>
    </row>
    <row r="454" spans="12:14" ht="12.75">
      <c r="L454" s="10"/>
      <c r="M454" s="10"/>
      <c r="N454" s="10"/>
    </row>
    <row r="455" spans="12:14" ht="12.75">
      <c r="L455" s="10"/>
      <c r="M455" s="10"/>
      <c r="N455" s="10"/>
    </row>
    <row r="456" spans="12:14" ht="12.75">
      <c r="L456" s="10"/>
      <c r="M456" s="10"/>
      <c r="N456" s="10"/>
    </row>
    <row r="457" spans="12:14" ht="12.75">
      <c r="L457" s="10"/>
      <c r="M457" s="10"/>
      <c r="N457" s="10"/>
    </row>
    <row r="458" spans="12:14" ht="12.75">
      <c r="L458" s="10"/>
      <c r="M458" s="10"/>
      <c r="N458" s="10"/>
    </row>
    <row r="459" spans="12:14" ht="12.75">
      <c r="L459" s="10"/>
      <c r="M459" s="10"/>
      <c r="N459" s="10"/>
    </row>
    <row r="460" spans="12:14" ht="12.75">
      <c r="L460" s="10"/>
      <c r="M460" s="10"/>
      <c r="N460" s="10"/>
    </row>
    <row r="461" spans="12:14" ht="12.75">
      <c r="L461" s="10"/>
      <c r="M461" s="10"/>
      <c r="N461" s="10"/>
    </row>
    <row r="462" spans="12:14" ht="12.75">
      <c r="L462" s="10"/>
      <c r="M462" s="10"/>
      <c r="N462" s="10"/>
    </row>
    <row r="463" spans="12:14" ht="12.75">
      <c r="L463" s="10"/>
      <c r="M463" s="10"/>
      <c r="N463" s="10"/>
    </row>
    <row r="464" spans="12:14" ht="12.75">
      <c r="L464" s="10"/>
      <c r="M464" s="10"/>
      <c r="N464" s="10"/>
    </row>
    <row r="465" spans="12:14" ht="12.75">
      <c r="L465" s="10"/>
      <c r="M465" s="10"/>
      <c r="N465" s="10"/>
    </row>
    <row r="466" spans="12:14" ht="12.75">
      <c r="L466" s="10"/>
      <c r="M466" s="10"/>
      <c r="N466" s="10"/>
    </row>
    <row r="467" spans="12:14" ht="12.75">
      <c r="L467" s="10"/>
      <c r="M467" s="10"/>
      <c r="N467" s="10"/>
    </row>
    <row r="468" spans="12:14" ht="12.75">
      <c r="L468" s="10"/>
      <c r="M468" s="10"/>
      <c r="N468" s="10"/>
    </row>
    <row r="469" spans="12:14" ht="12.75">
      <c r="L469" s="10"/>
      <c r="M469" s="10"/>
      <c r="N469" s="10"/>
    </row>
    <row r="470" spans="12:14" ht="12.75">
      <c r="L470" s="10"/>
      <c r="M470" s="10"/>
      <c r="N470" s="10"/>
    </row>
    <row r="471" spans="12:14" ht="12.75">
      <c r="L471" s="10"/>
      <c r="M471" s="10"/>
      <c r="N471" s="10"/>
    </row>
    <row r="472" spans="12:14" ht="12.75">
      <c r="L472" s="10"/>
      <c r="M472" s="10"/>
      <c r="N472" s="10"/>
    </row>
    <row r="473" spans="12:14" ht="12.75">
      <c r="L473" s="10"/>
      <c r="M473" s="10"/>
      <c r="N473" s="10"/>
    </row>
    <row r="474" spans="12:14" ht="12.75">
      <c r="L474" s="10"/>
      <c r="M474" s="10"/>
      <c r="N474" s="10"/>
    </row>
    <row r="475" spans="12:14" ht="12.75">
      <c r="L475" s="10"/>
      <c r="M475" s="10"/>
      <c r="N475" s="10"/>
    </row>
    <row r="476" spans="12:14" ht="12.75">
      <c r="L476" s="10"/>
      <c r="M476" s="10"/>
      <c r="N476" s="10"/>
    </row>
    <row r="477" spans="12:14" ht="12.75">
      <c r="L477" s="10"/>
      <c r="M477" s="10"/>
      <c r="N477" s="10"/>
    </row>
    <row r="478" spans="12:14" ht="12.75">
      <c r="L478" s="10"/>
      <c r="M478" s="10"/>
      <c r="N478" s="10"/>
    </row>
    <row r="479" spans="12:14" ht="12.75">
      <c r="L479" s="10"/>
      <c r="M479" s="10"/>
      <c r="N479" s="10"/>
    </row>
    <row r="480" spans="12:14" ht="12.75">
      <c r="L480" s="10"/>
      <c r="M480" s="10"/>
      <c r="N480" s="10"/>
    </row>
    <row r="481" spans="12:14" ht="12.75">
      <c r="L481" s="10"/>
      <c r="M481" s="10"/>
      <c r="N481" s="10"/>
    </row>
    <row r="482" spans="12:14" ht="12.75">
      <c r="L482" s="10"/>
      <c r="M482" s="10"/>
      <c r="N482" s="10"/>
    </row>
    <row r="483" spans="12:14" ht="12.75">
      <c r="L483" s="10"/>
      <c r="M483" s="10"/>
      <c r="N483" s="10"/>
    </row>
    <row r="484" spans="12:14" ht="12.75">
      <c r="L484" s="10"/>
      <c r="M484" s="10"/>
      <c r="N484" s="10"/>
    </row>
    <row r="485" spans="12:14" ht="12.75">
      <c r="L485" s="10"/>
      <c r="M485" s="10"/>
      <c r="N485" s="10"/>
    </row>
    <row r="486" spans="12:14" ht="12.75">
      <c r="L486" s="10"/>
      <c r="M486" s="10"/>
      <c r="N486" s="10"/>
    </row>
    <row r="487" spans="12:14" ht="12.75">
      <c r="L487" s="10"/>
      <c r="M487" s="10"/>
      <c r="N487" s="10"/>
    </row>
    <row r="488" spans="12:14" ht="12.75">
      <c r="L488" s="10"/>
      <c r="M488" s="10"/>
      <c r="N488" s="10"/>
    </row>
    <row r="489" spans="12:14" ht="12.75">
      <c r="L489" s="10"/>
      <c r="M489" s="10"/>
      <c r="N489" s="10"/>
    </row>
    <row r="490" spans="12:14" ht="12.75">
      <c r="L490" s="10"/>
      <c r="M490" s="10"/>
      <c r="N490" s="10"/>
    </row>
    <row r="491" spans="12:14" ht="12.75">
      <c r="L491" s="10"/>
      <c r="M491" s="10"/>
      <c r="N491" s="10"/>
    </row>
    <row r="492" spans="12:14" ht="12.75">
      <c r="L492" s="10"/>
      <c r="M492" s="10"/>
      <c r="N492" s="10"/>
    </row>
    <row r="493" spans="12:14" ht="12.75">
      <c r="L493" s="10"/>
      <c r="M493" s="10"/>
      <c r="N493" s="10"/>
    </row>
    <row r="494" spans="12:14" ht="12.75">
      <c r="L494" s="10"/>
      <c r="M494" s="10"/>
      <c r="N494" s="10"/>
    </row>
    <row r="495" spans="12:14" ht="12.75">
      <c r="L495" s="10"/>
      <c r="M495" s="10"/>
      <c r="N495" s="10"/>
    </row>
    <row r="496" spans="12:14" ht="12.75">
      <c r="L496" s="10"/>
      <c r="M496" s="10"/>
      <c r="N496" s="10"/>
    </row>
    <row r="497" spans="12:14" ht="12.75">
      <c r="L497" s="10"/>
      <c r="M497" s="10"/>
      <c r="N497" s="10"/>
    </row>
    <row r="498" spans="12:14" ht="12.75">
      <c r="L498" s="10"/>
      <c r="M498" s="10"/>
      <c r="N498" s="10"/>
    </row>
    <row r="499" spans="12:14" ht="12.75">
      <c r="L499" s="10"/>
      <c r="M499" s="10"/>
      <c r="N499" s="10"/>
    </row>
    <row r="500" spans="12:14" ht="12.75">
      <c r="L500" s="10"/>
      <c r="M500" s="10"/>
      <c r="N500" s="10"/>
    </row>
    <row r="501" spans="12:14" ht="12.75">
      <c r="L501" s="10"/>
      <c r="M501" s="10"/>
      <c r="N501" s="10"/>
    </row>
    <row r="502" spans="12:14" ht="12.75">
      <c r="L502" s="10"/>
      <c r="M502" s="10"/>
      <c r="N502" s="10"/>
    </row>
    <row r="503" spans="12:14" ht="12.75">
      <c r="L503" s="10"/>
      <c r="M503" s="10"/>
      <c r="N503" s="10"/>
    </row>
    <row r="504" spans="12:14" ht="12.75">
      <c r="L504" s="10"/>
      <c r="M504" s="10"/>
      <c r="N504" s="10"/>
    </row>
    <row r="505" spans="12:14" ht="12.75">
      <c r="L505" s="10"/>
      <c r="M505" s="10"/>
      <c r="N505" s="10"/>
    </row>
    <row r="506" spans="12:14" ht="12.75">
      <c r="L506" s="10"/>
      <c r="M506" s="10"/>
      <c r="N506" s="10"/>
    </row>
    <row r="507" spans="12:14" ht="12.75">
      <c r="L507" s="10"/>
      <c r="M507" s="10"/>
      <c r="N507" s="10"/>
    </row>
    <row r="508" spans="12:14" ht="12.75">
      <c r="L508" s="10"/>
      <c r="M508" s="10"/>
      <c r="N508" s="10"/>
    </row>
    <row r="509" spans="12:14" ht="12.75">
      <c r="L509" s="10"/>
      <c r="M509" s="10"/>
      <c r="N509" s="10"/>
    </row>
    <row r="510" spans="12:14" ht="12.75">
      <c r="L510" s="10"/>
      <c r="M510" s="10"/>
      <c r="N510" s="10"/>
    </row>
    <row r="511" spans="12:14" ht="12.75">
      <c r="L511" s="10"/>
      <c r="M511" s="10"/>
      <c r="N511" s="10"/>
    </row>
    <row r="512" spans="12:14" ht="12.75">
      <c r="L512" s="10"/>
      <c r="M512" s="10"/>
      <c r="N512" s="10"/>
    </row>
    <row r="513" spans="12:14" ht="12.75">
      <c r="L513" s="10"/>
      <c r="M513" s="10"/>
      <c r="N513" s="10"/>
    </row>
    <row r="514" spans="12:14" ht="12.75">
      <c r="L514" s="10"/>
      <c r="M514" s="10"/>
      <c r="N514" s="10"/>
    </row>
    <row r="515" spans="12:14" ht="12.75">
      <c r="L515" s="10"/>
      <c r="M515" s="10"/>
      <c r="N515" s="10"/>
    </row>
    <row r="516" spans="12:14" ht="12.75">
      <c r="L516" s="10"/>
      <c r="M516" s="10"/>
      <c r="N516" s="10"/>
    </row>
    <row r="517" spans="12:14" ht="12.75">
      <c r="L517" s="10"/>
      <c r="M517" s="10"/>
      <c r="N517" s="10"/>
    </row>
    <row r="518" spans="12:14" ht="12.75">
      <c r="L518" s="10"/>
      <c r="M518" s="10"/>
      <c r="N518" s="10"/>
    </row>
    <row r="519" spans="12:14" ht="12.75">
      <c r="L519" s="10"/>
      <c r="M519" s="10"/>
      <c r="N519" s="10"/>
    </row>
    <row r="520" spans="12:14" ht="12.75">
      <c r="L520" s="10"/>
      <c r="M520" s="10"/>
      <c r="N520" s="10"/>
    </row>
    <row r="521" spans="12:14" ht="12.75">
      <c r="L521" s="10"/>
      <c r="M521" s="10"/>
      <c r="N521" s="10"/>
    </row>
    <row r="522" spans="12:14" ht="12.75">
      <c r="L522" s="10"/>
      <c r="M522" s="10"/>
      <c r="N522" s="10"/>
    </row>
    <row r="523" spans="12:14" ht="12.75">
      <c r="L523" s="10"/>
      <c r="M523" s="10"/>
      <c r="N523" s="10"/>
    </row>
    <row r="524" spans="12:14" ht="12.75">
      <c r="L524" s="10"/>
      <c r="M524" s="10"/>
      <c r="N524" s="10"/>
    </row>
    <row r="525" spans="12:14" ht="12.75">
      <c r="L525" s="10"/>
      <c r="M525" s="10"/>
      <c r="N525" s="10"/>
    </row>
    <row r="526" spans="12:14" ht="12.75">
      <c r="L526" s="10"/>
      <c r="M526" s="10"/>
      <c r="N526" s="10"/>
    </row>
    <row r="527" spans="12:14" ht="12.75">
      <c r="L527" s="10"/>
      <c r="M527" s="10"/>
      <c r="N527" s="10"/>
    </row>
    <row r="528" spans="12:14" ht="12.75">
      <c r="L528" s="10"/>
      <c r="M528" s="10"/>
      <c r="N528" s="10"/>
    </row>
    <row r="529" spans="12:14" ht="12.75">
      <c r="L529" s="10"/>
      <c r="M529" s="10"/>
      <c r="N529" s="10"/>
    </row>
    <row r="530" spans="12:14" ht="12.75">
      <c r="L530" s="10"/>
      <c r="M530" s="10"/>
      <c r="N530" s="10"/>
    </row>
    <row r="531" spans="12:14" ht="12.75">
      <c r="L531" s="10"/>
      <c r="M531" s="10"/>
      <c r="N531" s="10"/>
    </row>
    <row r="532" spans="12:14" ht="12.75">
      <c r="L532" s="10"/>
      <c r="M532" s="10"/>
      <c r="N532" s="10"/>
    </row>
    <row r="533" spans="12:14" ht="12.75">
      <c r="L533" s="10"/>
      <c r="M533" s="10"/>
      <c r="N533" s="10"/>
    </row>
    <row r="534" spans="12:14" ht="12.75">
      <c r="L534" s="10"/>
      <c r="M534" s="10"/>
      <c r="N534" s="10"/>
    </row>
    <row r="535" spans="12:14" ht="12.75">
      <c r="L535" s="10"/>
      <c r="M535" s="10"/>
      <c r="N535" s="10"/>
    </row>
    <row r="536" spans="12:14" ht="12.75">
      <c r="L536" s="10"/>
      <c r="M536" s="10"/>
      <c r="N536" s="10"/>
    </row>
    <row r="537" spans="12:14" ht="12.75">
      <c r="L537" s="10"/>
      <c r="M537" s="10"/>
      <c r="N537" s="10"/>
    </row>
    <row r="538" spans="12:14" ht="12.75">
      <c r="L538" s="10"/>
      <c r="M538" s="10"/>
      <c r="N538" s="10"/>
    </row>
    <row r="539" spans="12:14" ht="12.75">
      <c r="L539" s="10"/>
      <c r="M539" s="10"/>
      <c r="N539" s="10"/>
    </row>
    <row r="540" spans="12:14" ht="12.75">
      <c r="L540" s="10"/>
      <c r="M540" s="10"/>
      <c r="N540" s="10"/>
    </row>
    <row r="541" spans="12:14" ht="12.75">
      <c r="L541" s="10"/>
      <c r="M541" s="10"/>
      <c r="N541" s="10"/>
    </row>
    <row r="542" spans="12:14" ht="12.75">
      <c r="L542" s="10"/>
      <c r="M542" s="10"/>
      <c r="N542" s="10"/>
    </row>
    <row r="543" spans="12:14" ht="12.75">
      <c r="L543" s="10"/>
      <c r="M543" s="10"/>
      <c r="N543" s="10"/>
    </row>
    <row r="544" spans="12:14" ht="12.75">
      <c r="L544" s="10"/>
      <c r="M544" s="10"/>
      <c r="N544" s="10"/>
    </row>
    <row r="545" spans="12:14" ht="12.75">
      <c r="L545" s="10"/>
      <c r="M545" s="10"/>
      <c r="N545" s="10"/>
    </row>
    <row r="546" spans="12:14" ht="12.75">
      <c r="L546" s="10"/>
      <c r="M546" s="10"/>
      <c r="N546" s="10"/>
    </row>
    <row r="547" spans="12:14" ht="12.75">
      <c r="L547" s="10"/>
      <c r="M547" s="10"/>
      <c r="N547" s="10"/>
    </row>
    <row r="548" spans="12:14" ht="12.75">
      <c r="L548" s="10"/>
      <c r="M548" s="10"/>
      <c r="N548" s="10"/>
    </row>
    <row r="549" spans="12:14" ht="12.75">
      <c r="L549" s="10"/>
      <c r="M549" s="10"/>
      <c r="N549" s="10"/>
    </row>
    <row r="550" spans="12:14" ht="12.75">
      <c r="L550" s="10"/>
      <c r="M550" s="10"/>
      <c r="N550" s="10"/>
    </row>
    <row r="551" spans="12:14" ht="12.75">
      <c r="L551" s="10"/>
      <c r="M551" s="10"/>
      <c r="N551" s="10"/>
    </row>
    <row r="552" spans="12:14" ht="12.75">
      <c r="L552" s="10"/>
      <c r="M552" s="10"/>
      <c r="N552" s="10"/>
    </row>
    <row r="553" spans="12:14" ht="12.75">
      <c r="L553" s="10"/>
      <c r="M553" s="10"/>
      <c r="N553" s="10"/>
    </row>
    <row r="554" spans="12:14" ht="12.75">
      <c r="L554" s="10"/>
      <c r="M554" s="10"/>
      <c r="N554" s="10"/>
    </row>
    <row r="555" spans="12:14" ht="12.75">
      <c r="L555" s="10"/>
      <c r="M555" s="10"/>
      <c r="N555" s="10"/>
    </row>
    <row r="556" spans="12:14" ht="12.75">
      <c r="L556" s="10"/>
      <c r="M556" s="10"/>
      <c r="N556" s="10"/>
    </row>
    <row r="557" spans="12:14" ht="12.75">
      <c r="L557" s="10"/>
      <c r="M557" s="10"/>
      <c r="N557" s="10"/>
    </row>
    <row r="558" spans="12:14" ht="12.75">
      <c r="L558" s="10"/>
      <c r="M558" s="10"/>
      <c r="N558" s="10"/>
    </row>
    <row r="559" spans="12:14" ht="12.75">
      <c r="L559" s="10"/>
      <c r="M559" s="10"/>
      <c r="N559" s="10"/>
    </row>
    <row r="560" spans="12:14" ht="12.75">
      <c r="L560" s="10"/>
      <c r="M560" s="10"/>
      <c r="N560" s="10"/>
    </row>
    <row r="561" spans="12:14" ht="12.75">
      <c r="L561" s="10"/>
      <c r="M561" s="10"/>
      <c r="N561" s="10"/>
    </row>
    <row r="562" spans="12:14" ht="12.75">
      <c r="L562" s="10"/>
      <c r="M562" s="10"/>
      <c r="N562" s="10"/>
    </row>
    <row r="563" spans="12:14" ht="12.75">
      <c r="L563" s="10"/>
      <c r="M563" s="10"/>
      <c r="N563" s="10"/>
    </row>
    <row r="564" spans="12:14" ht="12.75">
      <c r="L564" s="10"/>
      <c r="M564" s="10"/>
      <c r="N564" s="10"/>
    </row>
    <row r="565" spans="12:14" ht="12.75">
      <c r="L565" s="10"/>
      <c r="M565" s="10"/>
      <c r="N565" s="10"/>
    </row>
    <row r="566" spans="12:14" ht="12.75">
      <c r="L566" s="10"/>
      <c r="M566" s="10"/>
      <c r="N566" s="10"/>
    </row>
    <row r="567" spans="12:14" ht="12.75">
      <c r="L567" s="10"/>
      <c r="M567" s="10"/>
      <c r="N567" s="10"/>
    </row>
    <row r="568" spans="12:14" ht="12.75">
      <c r="L568" s="10"/>
      <c r="M568" s="10"/>
      <c r="N568" s="10"/>
    </row>
    <row r="569" spans="12:14" ht="12.75">
      <c r="L569" s="10"/>
      <c r="M569" s="10"/>
      <c r="N569" s="10"/>
    </row>
    <row r="570" spans="12:14" ht="12.75">
      <c r="L570" s="10"/>
      <c r="M570" s="10"/>
      <c r="N570" s="10"/>
    </row>
    <row r="571" spans="12:14" ht="12.75">
      <c r="L571" s="10"/>
      <c r="M571" s="10"/>
      <c r="N571" s="10"/>
    </row>
    <row r="572" spans="12:14" ht="12.75">
      <c r="L572" s="10"/>
      <c r="M572" s="10"/>
      <c r="N572" s="10"/>
    </row>
    <row r="573" spans="12:14" ht="12.75">
      <c r="L573" s="10"/>
      <c r="M573" s="10"/>
      <c r="N573" s="10"/>
    </row>
    <row r="574" spans="12:14" ht="12.75">
      <c r="L574" s="10"/>
      <c r="M574" s="10"/>
      <c r="N574" s="10"/>
    </row>
    <row r="575" spans="12:14" ht="12.75">
      <c r="L575" s="10"/>
      <c r="M575" s="10"/>
      <c r="N575" s="10"/>
    </row>
    <row r="576" spans="12:14" ht="12.75">
      <c r="L576" s="10"/>
      <c r="M576" s="10"/>
      <c r="N576" s="10"/>
    </row>
    <row r="577" spans="12:14" ht="12.75">
      <c r="L577" s="10"/>
      <c r="M577" s="10"/>
      <c r="N577" s="10"/>
    </row>
    <row r="578" spans="12:14" ht="12.75">
      <c r="L578" s="10"/>
      <c r="M578" s="10"/>
      <c r="N578" s="10"/>
    </row>
    <row r="579" spans="12:14" ht="12.75">
      <c r="L579" s="10"/>
      <c r="M579" s="10"/>
      <c r="N579" s="10"/>
    </row>
    <row r="580" spans="12:14" ht="12.75">
      <c r="L580" s="10"/>
      <c r="M580" s="10"/>
      <c r="N580" s="10"/>
    </row>
    <row r="581" spans="12:14" ht="12.75">
      <c r="L581" s="10"/>
      <c r="M581" s="10"/>
      <c r="N581" s="10"/>
    </row>
    <row r="582" spans="12:14" ht="12.75">
      <c r="L582" s="10"/>
      <c r="M582" s="10"/>
      <c r="N582" s="10"/>
    </row>
    <row r="583" spans="12:14" ht="12.75">
      <c r="L583" s="10"/>
      <c r="M583" s="10"/>
      <c r="N583" s="10"/>
    </row>
    <row r="584" spans="12:14" ht="12.75">
      <c r="L584" s="10"/>
      <c r="M584" s="10"/>
      <c r="N584" s="10"/>
    </row>
    <row r="585" spans="12:14" ht="12.75">
      <c r="L585" s="10"/>
      <c r="M585" s="10"/>
      <c r="N585" s="10"/>
    </row>
    <row r="586" spans="12:14" ht="12.75">
      <c r="L586" s="10"/>
      <c r="M586" s="10"/>
      <c r="N586" s="10"/>
    </row>
    <row r="587" spans="12:14" ht="12.75">
      <c r="L587" s="10"/>
      <c r="M587" s="10"/>
      <c r="N587" s="10"/>
    </row>
    <row r="588" spans="12:14" ht="12.75">
      <c r="L588" s="10"/>
      <c r="M588" s="10"/>
      <c r="N588" s="10"/>
    </row>
    <row r="589" spans="12:14" ht="12.75">
      <c r="L589" s="10"/>
      <c r="M589" s="10"/>
      <c r="N589" s="10"/>
    </row>
    <row r="590" spans="12:14" ht="12.75">
      <c r="L590" s="10"/>
      <c r="M590" s="10"/>
      <c r="N590" s="10"/>
    </row>
    <row r="591" spans="12:14" ht="12.75">
      <c r="L591" s="10"/>
      <c r="M591" s="10"/>
      <c r="N591" s="10"/>
    </row>
    <row r="592" spans="12:14" ht="12.75">
      <c r="L592" s="10"/>
      <c r="M592" s="10"/>
      <c r="N592" s="10"/>
    </row>
    <row r="593" spans="12:14" ht="12.75">
      <c r="L593" s="10"/>
      <c r="M593" s="10"/>
      <c r="N593" s="10"/>
    </row>
    <row r="594" spans="12:14" ht="12.75">
      <c r="L594" s="10"/>
      <c r="M594" s="10"/>
      <c r="N594" s="10"/>
    </row>
    <row r="595" spans="12:14" ht="12.75">
      <c r="L595" s="10"/>
      <c r="M595" s="10"/>
      <c r="N595" s="10"/>
    </row>
    <row r="596" spans="12:14" ht="12.75">
      <c r="L596" s="10"/>
      <c r="M596" s="10"/>
      <c r="N596" s="10"/>
    </row>
    <row r="597" spans="12:14" ht="12.75">
      <c r="L597" s="10"/>
      <c r="M597" s="10"/>
      <c r="N597" s="10"/>
    </row>
    <row r="598" spans="12:14" ht="12.75">
      <c r="L598" s="10"/>
      <c r="M598" s="10"/>
      <c r="N598" s="10"/>
    </row>
    <row r="599" spans="12:14" ht="12.75">
      <c r="L599" s="10"/>
      <c r="M599" s="10"/>
      <c r="N599" s="10"/>
    </row>
    <row r="600" spans="12:14" ht="12.75">
      <c r="L600" s="10"/>
      <c r="M600" s="10"/>
      <c r="N600" s="10"/>
    </row>
    <row r="601" spans="12:14" ht="12.75">
      <c r="L601" s="10"/>
      <c r="M601" s="10"/>
      <c r="N601" s="10"/>
    </row>
    <row r="602" spans="12:14" ht="12.75">
      <c r="L602" s="10"/>
      <c r="M602" s="10"/>
      <c r="N602" s="10"/>
    </row>
    <row r="603" spans="12:14" ht="12.75">
      <c r="L603" s="10"/>
      <c r="M603" s="10"/>
      <c r="N603" s="10"/>
    </row>
    <row r="604" spans="12:14" ht="12.75">
      <c r="L604" s="10"/>
      <c r="M604" s="10"/>
      <c r="N604" s="10"/>
    </row>
    <row r="605" spans="12:14" ht="12.75">
      <c r="L605" s="10"/>
      <c r="M605" s="10"/>
      <c r="N605" s="10"/>
    </row>
    <row r="606" spans="12:14" ht="12.75">
      <c r="L606" s="10"/>
      <c r="M606" s="10"/>
      <c r="N606" s="10"/>
    </row>
    <row r="607" spans="12:14" ht="12.75">
      <c r="L607" s="10"/>
      <c r="M607" s="10"/>
      <c r="N607" s="10"/>
    </row>
    <row r="608" spans="12:14" ht="12.75">
      <c r="L608" s="10"/>
      <c r="M608" s="10"/>
      <c r="N608" s="10"/>
    </row>
    <row r="609" spans="12:14" ht="12.75">
      <c r="L609" s="10"/>
      <c r="M609" s="10"/>
      <c r="N609" s="10"/>
    </row>
    <row r="610" spans="12:14" ht="12.75">
      <c r="L610" s="10"/>
      <c r="M610" s="10"/>
      <c r="N610" s="10"/>
    </row>
    <row r="611" spans="12:14" ht="12.75">
      <c r="L611" s="10"/>
      <c r="M611" s="10"/>
      <c r="N611" s="10"/>
    </row>
    <row r="612" spans="12:14" ht="12.75">
      <c r="L612" s="10"/>
      <c r="M612" s="10"/>
      <c r="N612" s="10"/>
    </row>
    <row r="613" spans="12:14" ht="12.75">
      <c r="L613" s="10"/>
      <c r="M613" s="10"/>
      <c r="N613" s="10"/>
    </row>
    <row r="614" spans="12:14" ht="12.75">
      <c r="L614" s="10"/>
      <c r="M614" s="10"/>
      <c r="N614" s="10"/>
    </row>
    <row r="615" spans="12:14" ht="12.75">
      <c r="L615" s="10"/>
      <c r="M615" s="10"/>
      <c r="N615" s="10"/>
    </row>
    <row r="616" spans="12:14" ht="12.75">
      <c r="L616" s="10"/>
      <c r="M616" s="10"/>
      <c r="N616" s="10"/>
    </row>
    <row r="617" spans="12:14" ht="12.75">
      <c r="L617" s="10"/>
      <c r="M617" s="10"/>
      <c r="N617" s="10"/>
    </row>
    <row r="618" spans="12:14" ht="12.75">
      <c r="L618" s="10"/>
      <c r="M618" s="10"/>
      <c r="N618" s="10"/>
    </row>
    <row r="619" spans="12:14" ht="12.75">
      <c r="L619" s="10"/>
      <c r="M619" s="10"/>
      <c r="N619" s="10"/>
    </row>
    <row r="620" spans="12:14" ht="12.75">
      <c r="L620" s="10"/>
      <c r="M620" s="10"/>
      <c r="N620" s="10"/>
    </row>
    <row r="621" spans="12:14" ht="12.75">
      <c r="L621" s="10"/>
      <c r="M621" s="10"/>
      <c r="N621" s="10"/>
    </row>
    <row r="622" spans="12:14" ht="12.75">
      <c r="L622" s="10"/>
      <c r="M622" s="10"/>
      <c r="N622" s="10"/>
    </row>
    <row r="623" spans="12:14" ht="12.75">
      <c r="L623" s="10"/>
      <c r="M623" s="10"/>
      <c r="N623" s="10"/>
    </row>
    <row r="624" spans="12:14" ht="12.75">
      <c r="L624" s="10"/>
      <c r="M624" s="10"/>
      <c r="N624" s="10"/>
    </row>
    <row r="625" spans="12:14" ht="12.75">
      <c r="L625" s="10"/>
      <c r="M625" s="10"/>
      <c r="N625" s="10"/>
    </row>
    <row r="626" spans="12:14" ht="12.75">
      <c r="L626" s="10"/>
      <c r="M626" s="10"/>
      <c r="N626" s="10"/>
    </row>
    <row r="627" spans="12:14" ht="12.75">
      <c r="L627" s="10"/>
      <c r="M627" s="10"/>
      <c r="N627" s="10"/>
    </row>
    <row r="628" spans="12:14" ht="12.75">
      <c r="L628" s="10"/>
      <c r="M628" s="10"/>
      <c r="N628" s="10"/>
    </row>
    <row r="629" spans="12:14" ht="12.75">
      <c r="L629" s="10"/>
      <c r="M629" s="10"/>
      <c r="N629" s="10"/>
    </row>
    <row r="630" spans="12:14" ht="12.75">
      <c r="L630" s="10"/>
      <c r="M630" s="10"/>
      <c r="N630" s="10"/>
    </row>
    <row r="631" spans="12:14" ht="12.75">
      <c r="L631" s="10"/>
      <c r="M631" s="10"/>
      <c r="N631" s="10"/>
    </row>
    <row r="632" spans="12:14" ht="12.75">
      <c r="L632" s="10"/>
      <c r="M632" s="10"/>
      <c r="N632" s="10"/>
    </row>
    <row r="633" spans="12:14" ht="12.75">
      <c r="L633" s="10"/>
      <c r="M633" s="10"/>
      <c r="N633" s="10"/>
    </row>
    <row r="634" spans="12:14" ht="12.75">
      <c r="L634" s="10"/>
      <c r="M634" s="10"/>
      <c r="N634" s="10"/>
    </row>
    <row r="635" spans="12:14" ht="12.75">
      <c r="L635" s="10"/>
      <c r="M635" s="10"/>
      <c r="N635" s="10"/>
    </row>
    <row r="636" spans="12:14" ht="12.75">
      <c r="L636" s="10"/>
      <c r="M636" s="10"/>
      <c r="N636" s="10"/>
    </row>
    <row r="637" spans="12:14" ht="12.75">
      <c r="L637" s="10"/>
      <c r="M637" s="10"/>
      <c r="N637" s="10"/>
    </row>
    <row r="638" spans="12:14" ht="12.75">
      <c r="L638" s="10"/>
      <c r="M638" s="10"/>
      <c r="N638" s="10"/>
    </row>
    <row r="639" spans="12:14" ht="12.75">
      <c r="L639" s="10"/>
      <c r="M639" s="10"/>
      <c r="N639" s="10"/>
    </row>
    <row r="640" spans="12:14" ht="12.75">
      <c r="L640" s="10"/>
      <c r="M640" s="10"/>
      <c r="N640" s="10"/>
    </row>
    <row r="641" spans="12:14" ht="12.75">
      <c r="L641" s="10"/>
      <c r="M641" s="10"/>
      <c r="N641" s="10"/>
    </row>
    <row r="642" spans="12:14" ht="12.75">
      <c r="L642" s="10"/>
      <c r="M642" s="10"/>
      <c r="N642" s="10"/>
    </row>
    <row r="643" spans="12:14" ht="12.75">
      <c r="L643" s="10"/>
      <c r="M643" s="10"/>
      <c r="N643" s="10"/>
    </row>
    <row r="644" spans="12:14" ht="12.75">
      <c r="L644" s="10"/>
      <c r="M644" s="10"/>
      <c r="N644" s="10"/>
    </row>
    <row r="645" spans="12:14" ht="12.75">
      <c r="L645" s="10"/>
      <c r="M645" s="10"/>
      <c r="N645" s="10"/>
    </row>
    <row r="646" spans="12:14" ht="12.75">
      <c r="L646" s="10"/>
      <c r="M646" s="10"/>
      <c r="N646" s="10"/>
    </row>
    <row r="647" spans="12:14" ht="12.75">
      <c r="L647" s="10"/>
      <c r="M647" s="10"/>
      <c r="N647" s="10"/>
    </row>
    <row r="648" spans="12:14" ht="12.75">
      <c r="L648" s="10"/>
      <c r="M648" s="10"/>
      <c r="N648" s="10"/>
    </row>
    <row r="649" spans="12:14" ht="12.75">
      <c r="L649" s="10"/>
      <c r="M649" s="10"/>
      <c r="N649" s="10"/>
    </row>
    <row r="650" spans="12:14" ht="12.75">
      <c r="L650" s="10"/>
      <c r="M650" s="10"/>
      <c r="N650" s="10"/>
    </row>
    <row r="651" spans="12:14" ht="12.75">
      <c r="L651" s="10"/>
      <c r="M651" s="10"/>
      <c r="N651" s="10"/>
    </row>
    <row r="652" spans="12:14" ht="12.75">
      <c r="L652" s="10"/>
      <c r="M652" s="10"/>
      <c r="N652" s="10"/>
    </row>
    <row r="653" spans="12:14" ht="12.75">
      <c r="L653" s="10"/>
      <c r="M653" s="10"/>
      <c r="N653" s="10"/>
    </row>
    <row r="654" spans="12:14" ht="12.75">
      <c r="L654" s="10"/>
      <c r="M654" s="10"/>
      <c r="N654" s="10"/>
    </row>
    <row r="655" spans="12:14" ht="12.75">
      <c r="L655" s="10"/>
      <c r="M655" s="10"/>
      <c r="N655" s="10"/>
    </row>
    <row r="656" spans="12:14" ht="12.75">
      <c r="L656" s="10"/>
      <c r="M656" s="10"/>
      <c r="N656" s="10"/>
    </row>
    <row r="657" spans="12:14" ht="12.75">
      <c r="L657" s="10"/>
      <c r="M657" s="10"/>
      <c r="N657" s="10"/>
    </row>
    <row r="658" spans="12:14" ht="12.75">
      <c r="L658" s="10"/>
      <c r="M658" s="10"/>
      <c r="N658" s="10"/>
    </row>
    <row r="659" spans="12:14" ht="12.75">
      <c r="L659" s="10"/>
      <c r="M659" s="10"/>
      <c r="N659" s="10"/>
    </row>
    <row r="660" spans="12:14" ht="12.75">
      <c r="L660" s="10"/>
      <c r="M660" s="10"/>
      <c r="N660" s="10"/>
    </row>
    <row r="661" spans="12:14" ht="12.75">
      <c r="L661" s="10"/>
      <c r="M661" s="10"/>
      <c r="N661" s="10"/>
    </row>
    <row r="662" spans="12:14" ht="12.75">
      <c r="L662" s="10"/>
      <c r="M662" s="10"/>
      <c r="N662" s="10"/>
    </row>
    <row r="663" spans="12:14" ht="12.75">
      <c r="L663" s="10"/>
      <c r="M663" s="10"/>
      <c r="N663" s="10"/>
    </row>
    <row r="664" spans="12:14" ht="12.75">
      <c r="L664" s="10"/>
      <c r="M664" s="10"/>
      <c r="N664" s="10"/>
    </row>
    <row r="665" spans="12:14" ht="12.75">
      <c r="L665" s="10"/>
      <c r="M665" s="10"/>
      <c r="N665" s="10"/>
    </row>
    <row r="666" spans="12:14" ht="12.75">
      <c r="L666" s="10"/>
      <c r="M666" s="10"/>
      <c r="N666" s="10"/>
    </row>
    <row r="667" spans="12:14" ht="12.75">
      <c r="L667" s="10"/>
      <c r="M667" s="10"/>
      <c r="N667" s="10"/>
    </row>
    <row r="668" spans="12:14" ht="12.75">
      <c r="L668" s="10"/>
      <c r="M668" s="10"/>
      <c r="N668" s="10"/>
    </row>
    <row r="669" spans="12:14" ht="12.75">
      <c r="L669" s="10"/>
      <c r="M669" s="10"/>
      <c r="N669" s="10"/>
    </row>
    <row r="670" spans="12:14" ht="12.75">
      <c r="L670" s="10"/>
      <c r="M670" s="10"/>
      <c r="N670" s="10"/>
    </row>
    <row r="671" spans="12:14" ht="12.75">
      <c r="L671" s="10"/>
      <c r="M671" s="10"/>
      <c r="N671" s="10"/>
    </row>
    <row r="672" spans="12:14" ht="12.75">
      <c r="L672" s="10"/>
      <c r="M672" s="10"/>
      <c r="N672" s="10"/>
    </row>
    <row r="673" spans="12:14" ht="12.75">
      <c r="L673" s="10"/>
      <c r="M673" s="10"/>
      <c r="N673" s="10"/>
    </row>
    <row r="674" spans="12:14" ht="12.75">
      <c r="L674" s="10"/>
      <c r="M674" s="10"/>
      <c r="N674" s="10"/>
    </row>
    <row r="675" spans="12:14" ht="12.75">
      <c r="L675" s="10"/>
      <c r="M675" s="10"/>
      <c r="N675" s="10"/>
    </row>
    <row r="676" spans="12:14" ht="12.75">
      <c r="L676" s="10"/>
      <c r="M676" s="10"/>
      <c r="N676" s="10"/>
    </row>
    <row r="677" spans="12:14" ht="12.75">
      <c r="L677" s="10"/>
      <c r="M677" s="10"/>
      <c r="N677" s="10"/>
    </row>
    <row r="678" spans="12:14" ht="12.75">
      <c r="L678" s="10"/>
      <c r="M678" s="10"/>
      <c r="N678" s="10"/>
    </row>
    <row r="679" spans="12:14" ht="12.75">
      <c r="L679" s="10"/>
      <c r="M679" s="10"/>
      <c r="N679" s="10"/>
    </row>
    <row r="680" spans="12:14" ht="12.75">
      <c r="L680" s="10"/>
      <c r="M680" s="10"/>
      <c r="N680" s="10"/>
    </row>
    <row r="681" spans="12:14" ht="12.75">
      <c r="L681" s="10"/>
      <c r="M681" s="10"/>
      <c r="N681" s="10"/>
    </row>
    <row r="682" spans="12:14" ht="12.75">
      <c r="L682" s="10"/>
      <c r="M682" s="10"/>
      <c r="N682" s="10"/>
    </row>
    <row r="683" spans="12:14" ht="12.75">
      <c r="L683" s="10"/>
      <c r="M683" s="10"/>
      <c r="N683" s="10"/>
    </row>
    <row r="684" spans="12:14" ht="12.75">
      <c r="L684" s="10"/>
      <c r="M684" s="10"/>
      <c r="N684" s="10"/>
    </row>
    <row r="685" spans="12:14" ht="12.75">
      <c r="L685" s="10"/>
      <c r="M685" s="10"/>
      <c r="N685" s="10"/>
    </row>
    <row r="686" spans="12:14" ht="12.75">
      <c r="L686" s="10"/>
      <c r="M686" s="10"/>
      <c r="N686" s="10"/>
    </row>
    <row r="687" spans="12:14" ht="12.75">
      <c r="L687" s="10"/>
      <c r="M687" s="10"/>
      <c r="N687" s="10"/>
    </row>
    <row r="688" spans="12:14" ht="12.75">
      <c r="L688" s="10"/>
      <c r="M688" s="10"/>
      <c r="N688" s="10"/>
    </row>
    <row r="689" spans="12:14" ht="12.75">
      <c r="L689" s="10"/>
      <c r="M689" s="10"/>
      <c r="N689" s="10"/>
    </row>
    <row r="690" spans="12:14" ht="12.75">
      <c r="L690" s="10"/>
      <c r="M690" s="10"/>
      <c r="N690" s="10"/>
    </row>
    <row r="691" spans="12:14" ht="12.75">
      <c r="L691" s="10"/>
      <c r="M691" s="10"/>
      <c r="N691" s="10"/>
    </row>
    <row r="692" spans="12:14" ht="12.75">
      <c r="L692" s="10"/>
      <c r="M692" s="10"/>
      <c r="N692" s="10"/>
    </row>
    <row r="693" spans="12:14" ht="12.75">
      <c r="L693" s="10"/>
      <c r="M693" s="10"/>
      <c r="N693" s="10"/>
    </row>
    <row r="694" spans="12:14" ht="12.75">
      <c r="L694" s="10"/>
      <c r="M694" s="10"/>
      <c r="N694" s="10"/>
    </row>
    <row r="695" spans="12:14" ht="12.75">
      <c r="L695" s="10"/>
      <c r="M695" s="10"/>
      <c r="N695" s="10"/>
    </row>
    <row r="696" spans="12:14" ht="12.75">
      <c r="L696" s="10"/>
      <c r="M696" s="10"/>
      <c r="N696" s="10"/>
    </row>
    <row r="697" spans="12:14" ht="12.75">
      <c r="L697" s="10"/>
      <c r="M697" s="10"/>
      <c r="N697" s="10"/>
    </row>
    <row r="698" spans="12:14" ht="12.75">
      <c r="L698" s="10"/>
      <c r="M698" s="10"/>
      <c r="N698" s="10"/>
    </row>
    <row r="699" spans="12:14" ht="12.75">
      <c r="L699" s="10"/>
      <c r="M699" s="10"/>
      <c r="N699" s="10"/>
    </row>
    <row r="700" spans="12:14" ht="12.75">
      <c r="L700" s="10"/>
      <c r="M700" s="10"/>
      <c r="N700" s="10"/>
    </row>
    <row r="701" spans="12:14" ht="12.75">
      <c r="L701" s="10"/>
      <c r="M701" s="10"/>
      <c r="N701" s="10"/>
    </row>
    <row r="702" spans="12:14" ht="12.75">
      <c r="L702" s="10"/>
      <c r="M702" s="10"/>
      <c r="N702" s="10"/>
    </row>
    <row r="703" spans="12:14" ht="12.75">
      <c r="L703" s="10"/>
      <c r="M703" s="10"/>
      <c r="N703" s="10"/>
    </row>
    <row r="704" spans="12:14" ht="12.75">
      <c r="L704" s="10"/>
      <c r="M704" s="10"/>
      <c r="N704" s="10"/>
    </row>
    <row r="705" spans="12:14" ht="12.75">
      <c r="L705" s="10"/>
      <c r="M705" s="10"/>
      <c r="N705" s="10"/>
    </row>
    <row r="706" spans="12:14" ht="12.75">
      <c r="L706" s="10"/>
      <c r="M706" s="10"/>
      <c r="N706" s="10"/>
    </row>
    <row r="707" spans="12:14" ht="12.75">
      <c r="L707" s="10"/>
      <c r="M707" s="10"/>
      <c r="N707" s="10"/>
    </row>
    <row r="708" spans="12:14" ht="12.75">
      <c r="L708" s="10"/>
      <c r="M708" s="10"/>
      <c r="N708" s="10"/>
    </row>
    <row r="709" spans="12:14" ht="12.75">
      <c r="L709" s="10"/>
      <c r="M709" s="10"/>
      <c r="N709" s="10"/>
    </row>
    <row r="710" spans="12:14" ht="12.75">
      <c r="L710" s="10"/>
      <c r="M710" s="10"/>
      <c r="N710" s="10"/>
    </row>
    <row r="711" spans="12:14" ht="12.75">
      <c r="L711" s="10"/>
      <c r="M711" s="10"/>
      <c r="N711" s="10"/>
    </row>
    <row r="712" spans="12:14" ht="12.75">
      <c r="L712" s="10"/>
      <c r="M712" s="10"/>
      <c r="N712" s="10"/>
    </row>
    <row r="713" spans="12:14" ht="12.75">
      <c r="L713" s="10"/>
      <c r="M713" s="10"/>
      <c r="N713" s="10"/>
    </row>
    <row r="714" spans="12:14" ht="12.75">
      <c r="L714" s="10"/>
      <c r="M714" s="10"/>
      <c r="N714" s="10"/>
    </row>
    <row r="715" spans="12:14" ht="12.75">
      <c r="L715" s="10"/>
      <c r="M715" s="10"/>
      <c r="N715" s="10"/>
    </row>
    <row r="716" spans="12:14" ht="12.75">
      <c r="L716" s="10"/>
      <c r="M716" s="10"/>
      <c r="N716" s="10"/>
    </row>
    <row r="717" spans="12:14" ht="12.75">
      <c r="L717" s="10"/>
      <c r="M717" s="10"/>
      <c r="N717" s="10"/>
    </row>
    <row r="718" spans="12:14" ht="12.75">
      <c r="L718" s="10"/>
      <c r="M718" s="10"/>
      <c r="N718" s="10"/>
    </row>
    <row r="719" spans="12:14" ht="12.75">
      <c r="L719" s="10"/>
      <c r="M719" s="10"/>
      <c r="N719" s="10"/>
    </row>
    <row r="720" spans="12:14" ht="12.75">
      <c r="L720" s="10"/>
      <c r="M720" s="10"/>
      <c r="N720" s="10"/>
    </row>
    <row r="721" spans="12:14" ht="12.75">
      <c r="L721" s="10"/>
      <c r="M721" s="10"/>
      <c r="N721" s="10"/>
    </row>
    <row r="722" spans="12:14" ht="12.75">
      <c r="L722" s="10"/>
      <c r="M722" s="10"/>
      <c r="N722" s="10"/>
    </row>
    <row r="723" spans="12:14" ht="12.75">
      <c r="L723" s="10"/>
      <c r="M723" s="10"/>
      <c r="N723" s="10"/>
    </row>
    <row r="724" spans="12:14" ht="12.75">
      <c r="L724" s="10"/>
      <c r="M724" s="10"/>
      <c r="N724" s="10"/>
    </row>
    <row r="725" spans="12:14" ht="12.75">
      <c r="L725" s="10"/>
      <c r="M725" s="10"/>
      <c r="N725" s="10"/>
    </row>
    <row r="726" spans="12:14" ht="12.75">
      <c r="L726" s="10"/>
      <c r="M726" s="10"/>
      <c r="N726" s="10"/>
    </row>
    <row r="727" spans="12:14" ht="12.75">
      <c r="L727" s="10"/>
      <c r="M727" s="10"/>
      <c r="N727" s="10"/>
    </row>
    <row r="728" spans="12:14" ht="12.75">
      <c r="L728" s="10"/>
      <c r="M728" s="10"/>
      <c r="N728" s="10"/>
    </row>
    <row r="729" spans="12:14" ht="12.75">
      <c r="L729" s="10"/>
      <c r="M729" s="10"/>
      <c r="N729" s="10"/>
    </row>
    <row r="730" spans="12:14" ht="12.75">
      <c r="L730" s="10"/>
      <c r="M730" s="10"/>
      <c r="N730" s="10"/>
    </row>
    <row r="731" spans="12:14" ht="12.75">
      <c r="L731" s="10"/>
      <c r="M731" s="10"/>
      <c r="N731" s="10"/>
    </row>
    <row r="732" spans="12:14" ht="12.75">
      <c r="L732" s="10"/>
      <c r="M732" s="10"/>
      <c r="N732" s="10"/>
    </row>
    <row r="733" spans="12:14" ht="12.75">
      <c r="L733" s="10"/>
      <c r="M733" s="10"/>
      <c r="N733" s="10"/>
    </row>
    <row r="734" spans="12:14" ht="12.75">
      <c r="L734" s="10"/>
      <c r="M734" s="10"/>
      <c r="N734" s="10"/>
    </row>
    <row r="735" spans="12:14" ht="12.75">
      <c r="L735" s="10"/>
      <c r="M735" s="10"/>
      <c r="N735" s="10"/>
    </row>
    <row r="736" spans="12:14" ht="12.75">
      <c r="L736" s="10"/>
      <c r="M736" s="10"/>
      <c r="N736" s="10"/>
    </row>
    <row r="737" spans="12:14" ht="12.75">
      <c r="L737" s="10"/>
      <c r="M737" s="10"/>
      <c r="N737" s="10"/>
    </row>
    <row r="738" spans="12:14" ht="12.75">
      <c r="L738" s="10"/>
      <c r="M738" s="10"/>
      <c r="N738" s="10"/>
    </row>
    <row r="739" spans="12:14" ht="12.75">
      <c r="L739" s="10"/>
      <c r="M739" s="10"/>
      <c r="N739" s="10"/>
    </row>
    <row r="740" spans="12:14" ht="12.75">
      <c r="L740" s="10"/>
      <c r="M740" s="10"/>
      <c r="N740" s="10"/>
    </row>
    <row r="741" spans="12:14" ht="12.75">
      <c r="L741" s="10"/>
      <c r="M741" s="10"/>
      <c r="N741" s="10"/>
    </row>
    <row r="742" spans="12:14" ht="12.75">
      <c r="L742" s="10"/>
      <c r="M742" s="10"/>
      <c r="N742" s="10"/>
    </row>
    <row r="743" spans="12:14" ht="12.75">
      <c r="L743" s="10"/>
      <c r="M743" s="10"/>
      <c r="N743" s="10"/>
    </row>
    <row r="744" spans="12:14" ht="12.75">
      <c r="L744" s="10"/>
      <c r="M744" s="10"/>
      <c r="N744" s="10"/>
    </row>
    <row r="745" spans="12:14" ht="12.75">
      <c r="L745" s="10"/>
      <c r="M745" s="10"/>
      <c r="N745" s="10"/>
    </row>
    <row r="746" spans="12:14" ht="12.75">
      <c r="L746" s="10"/>
      <c r="M746" s="10"/>
      <c r="N746" s="10"/>
    </row>
    <row r="747" spans="12:14" ht="12.75">
      <c r="L747" s="10"/>
      <c r="M747" s="10"/>
      <c r="N747" s="10"/>
    </row>
    <row r="748" spans="12:14" ht="12.75">
      <c r="L748" s="10"/>
      <c r="M748" s="10"/>
      <c r="N748" s="10"/>
    </row>
    <row r="749" spans="12:14" ht="12.75">
      <c r="L749" s="10"/>
      <c r="M749" s="10"/>
      <c r="N749" s="10"/>
    </row>
    <row r="750" spans="12:14" ht="12.75">
      <c r="L750" s="10"/>
      <c r="M750" s="10"/>
      <c r="N750" s="10"/>
    </row>
    <row r="751" spans="12:14" ht="12.75">
      <c r="L751" s="10"/>
      <c r="M751" s="10"/>
      <c r="N751" s="10"/>
    </row>
    <row r="752" spans="12:14" ht="12.75">
      <c r="L752" s="10"/>
      <c r="M752" s="10"/>
      <c r="N752" s="10"/>
    </row>
    <row r="753" spans="12:14" ht="12.75">
      <c r="L753" s="10"/>
      <c r="M753" s="10"/>
      <c r="N753" s="10"/>
    </row>
    <row r="754" spans="12:14" ht="12.75">
      <c r="L754" s="10"/>
      <c r="M754" s="10"/>
      <c r="N754" s="10"/>
    </row>
    <row r="755" spans="12:14" ht="12.75">
      <c r="L755" s="10"/>
      <c r="M755" s="10"/>
      <c r="N755" s="10"/>
    </row>
    <row r="756" spans="12:14" ht="12.75">
      <c r="L756" s="10"/>
      <c r="M756" s="10"/>
      <c r="N756" s="10"/>
    </row>
    <row r="757" spans="12:14" ht="12.75">
      <c r="L757" s="10"/>
      <c r="M757" s="10"/>
      <c r="N757" s="10"/>
    </row>
    <row r="758" spans="12:14" ht="12.75">
      <c r="L758" s="10"/>
      <c r="M758" s="10"/>
      <c r="N758" s="10"/>
    </row>
    <row r="759" spans="12:14" ht="12.75">
      <c r="L759" s="10"/>
      <c r="M759" s="10"/>
      <c r="N759" s="10"/>
    </row>
    <row r="760" spans="12:14" ht="12.75">
      <c r="L760" s="10"/>
      <c r="M760" s="10"/>
      <c r="N760" s="10"/>
    </row>
    <row r="761" spans="12:14" ht="12.75">
      <c r="L761" s="10"/>
      <c r="M761" s="10"/>
      <c r="N761" s="10"/>
    </row>
    <row r="762" spans="12:14" ht="12.75">
      <c r="L762" s="10"/>
      <c r="M762" s="10"/>
      <c r="N762" s="10"/>
    </row>
    <row r="763" spans="12:14" ht="12.75">
      <c r="L763" s="10"/>
      <c r="M763" s="10"/>
      <c r="N763" s="10"/>
    </row>
    <row r="764" spans="12:14" ht="12.75">
      <c r="L764" s="10"/>
      <c r="M764" s="10"/>
      <c r="N764" s="10"/>
    </row>
    <row r="765" spans="12:14" ht="12.75">
      <c r="L765" s="10"/>
      <c r="M765" s="10"/>
      <c r="N765" s="10"/>
    </row>
    <row r="766" spans="12:14" ht="12.75">
      <c r="L766" s="10"/>
      <c r="M766" s="10"/>
      <c r="N766" s="10"/>
    </row>
    <row r="767" spans="12:14" ht="12.75">
      <c r="L767" s="10"/>
      <c r="M767" s="10"/>
      <c r="N767" s="10"/>
    </row>
    <row r="768" spans="12:14" ht="12.75">
      <c r="L768" s="10"/>
      <c r="M768" s="10"/>
      <c r="N768" s="10"/>
    </row>
    <row r="769" spans="12:14" ht="12.75">
      <c r="L769" s="10"/>
      <c r="M769" s="10"/>
      <c r="N769" s="10"/>
    </row>
    <row r="770" spans="12:14" ht="12.75">
      <c r="L770" s="10"/>
      <c r="M770" s="10"/>
      <c r="N770" s="10"/>
    </row>
    <row r="771" spans="12:14" ht="12.75">
      <c r="L771" s="10"/>
      <c r="M771" s="10"/>
      <c r="N771" s="10"/>
    </row>
    <row r="772" spans="12:14" ht="12.75">
      <c r="L772" s="10"/>
      <c r="M772" s="10"/>
      <c r="N772" s="10"/>
    </row>
    <row r="773" spans="12:14" ht="12.75">
      <c r="L773" s="10"/>
      <c r="M773" s="10"/>
      <c r="N773" s="10"/>
    </row>
    <row r="774" spans="12:14" ht="12.75">
      <c r="L774" s="10"/>
      <c r="M774" s="10"/>
      <c r="N774" s="10"/>
    </row>
    <row r="775" spans="12:14" ht="12.75">
      <c r="L775" s="10"/>
      <c r="M775" s="10"/>
      <c r="N775" s="10"/>
    </row>
    <row r="776" spans="12:14" ht="12.75">
      <c r="L776" s="10"/>
      <c r="M776" s="10"/>
      <c r="N776" s="10"/>
    </row>
    <row r="777" spans="12:14" ht="12.75">
      <c r="L777" s="10"/>
      <c r="M777" s="10"/>
      <c r="N777" s="10"/>
    </row>
    <row r="778" spans="12:14" ht="12.75">
      <c r="L778" s="10"/>
      <c r="M778" s="10"/>
      <c r="N778" s="10"/>
    </row>
    <row r="779" spans="12:14" ht="12.75">
      <c r="L779" s="10"/>
      <c r="M779" s="10"/>
      <c r="N779" s="10"/>
    </row>
    <row r="780" spans="12:14" ht="12.75">
      <c r="L780" s="10"/>
      <c r="M780" s="10"/>
      <c r="N780" s="10"/>
    </row>
    <row r="781" spans="12:14" ht="12.75">
      <c r="L781" s="10"/>
      <c r="M781" s="10"/>
      <c r="N781" s="10"/>
    </row>
    <row r="782" spans="12:14" ht="12.75">
      <c r="L782" s="10"/>
      <c r="M782" s="10"/>
      <c r="N782" s="10"/>
    </row>
    <row r="783" spans="12:14" ht="12.75">
      <c r="L783" s="10"/>
      <c r="M783" s="10"/>
      <c r="N783" s="10"/>
    </row>
    <row r="784" spans="12:14" ht="12.75">
      <c r="L784" s="10"/>
      <c r="M784" s="10"/>
      <c r="N784" s="10"/>
    </row>
    <row r="785" spans="12:14" ht="12.75">
      <c r="L785" s="10"/>
      <c r="M785" s="10"/>
      <c r="N785" s="10"/>
    </row>
    <row r="786" spans="12:14" ht="12.75">
      <c r="L786" s="10"/>
      <c r="M786" s="10"/>
      <c r="N786" s="10"/>
    </row>
    <row r="787" spans="12:14" ht="12.75">
      <c r="L787" s="10"/>
      <c r="M787" s="10"/>
      <c r="N787" s="10"/>
    </row>
    <row r="788" spans="12:14" ht="12.75">
      <c r="L788" s="10"/>
      <c r="M788" s="10"/>
      <c r="N788" s="10"/>
    </row>
    <row r="789" spans="12:14" ht="12.75">
      <c r="L789" s="10"/>
      <c r="M789" s="10"/>
      <c r="N789" s="10"/>
    </row>
    <row r="790" spans="12:14" ht="12.75">
      <c r="L790" s="10"/>
      <c r="M790" s="10"/>
      <c r="N790" s="10"/>
    </row>
    <row r="791" spans="12:14" ht="12.75">
      <c r="L791" s="10"/>
      <c r="M791" s="10"/>
      <c r="N791" s="10"/>
    </row>
    <row r="792" spans="12:14" ht="12.75">
      <c r="L792" s="10"/>
      <c r="M792" s="10"/>
      <c r="N792" s="10"/>
    </row>
    <row r="793" spans="12:14" ht="12.75">
      <c r="L793" s="10"/>
      <c r="M793" s="10"/>
      <c r="N793" s="10"/>
    </row>
    <row r="794" spans="12:14" ht="12.75">
      <c r="L794" s="10"/>
      <c r="M794" s="10"/>
      <c r="N794" s="10"/>
    </row>
    <row r="795" spans="12:14" ht="12.75">
      <c r="L795" s="10"/>
      <c r="M795" s="10"/>
      <c r="N795" s="10"/>
    </row>
    <row r="796" spans="12:14" ht="12.75">
      <c r="L796" s="10"/>
      <c r="M796" s="10"/>
      <c r="N796" s="10"/>
    </row>
    <row r="797" spans="12:14" ht="12.75">
      <c r="L797" s="10"/>
      <c r="M797" s="10"/>
      <c r="N797" s="10"/>
    </row>
    <row r="798" spans="12:14" ht="12.75">
      <c r="L798" s="10"/>
      <c r="M798" s="10"/>
      <c r="N798" s="10"/>
    </row>
    <row r="799" spans="12:14" ht="12.75">
      <c r="L799" s="10"/>
      <c r="M799" s="10"/>
      <c r="N799" s="10"/>
    </row>
    <row r="800" spans="12:14" ht="12.75">
      <c r="L800" s="10"/>
      <c r="M800" s="10"/>
      <c r="N800" s="10"/>
    </row>
    <row r="801" spans="12:14" ht="12.75">
      <c r="L801" s="10"/>
      <c r="M801" s="10"/>
      <c r="N801" s="10"/>
    </row>
    <row r="802" spans="12:14" ht="12.75">
      <c r="L802" s="10"/>
      <c r="M802" s="10"/>
      <c r="N802" s="10"/>
    </row>
    <row r="803" spans="12:14" ht="12.75">
      <c r="L803" s="10"/>
      <c r="M803" s="10"/>
      <c r="N803" s="10"/>
    </row>
    <row r="804" spans="12:14" ht="12.75">
      <c r="L804" s="10"/>
      <c r="M804" s="10"/>
      <c r="N804" s="10"/>
    </row>
    <row r="805" spans="12:14" ht="12.75">
      <c r="L805" s="10"/>
      <c r="M805" s="10"/>
      <c r="N805" s="10"/>
    </row>
    <row r="806" spans="12:14" ht="12.75">
      <c r="L806" s="10"/>
      <c r="M806" s="10"/>
      <c r="N806" s="10"/>
    </row>
    <row r="807" spans="12:14" ht="12.75">
      <c r="L807" s="10"/>
      <c r="M807" s="10"/>
      <c r="N807" s="10"/>
    </row>
    <row r="808" spans="12:14" ht="12.75">
      <c r="L808" s="10"/>
      <c r="M808" s="10"/>
      <c r="N808" s="10"/>
    </row>
    <row r="809" spans="12:14" ht="12.75">
      <c r="L809" s="10"/>
      <c r="M809" s="10"/>
      <c r="N809" s="10"/>
    </row>
    <row r="810" spans="12:14" ht="12.75">
      <c r="L810" s="10"/>
      <c r="M810" s="10"/>
      <c r="N810" s="10"/>
    </row>
    <row r="811" spans="12:14" ht="12.75">
      <c r="L811" s="10"/>
      <c r="M811" s="10"/>
      <c r="N811" s="10"/>
    </row>
    <row r="812" spans="12:14" ht="12.75">
      <c r="L812" s="10"/>
      <c r="M812" s="10"/>
      <c r="N812" s="10"/>
    </row>
    <row r="813" spans="12:14" ht="12.75">
      <c r="L813" s="10"/>
      <c r="M813" s="10"/>
      <c r="N813" s="10"/>
    </row>
    <row r="814" spans="12:14" ht="12.75">
      <c r="L814" s="10"/>
      <c r="M814" s="10"/>
      <c r="N814" s="10"/>
    </row>
    <row r="815" spans="12:14" ht="12.75">
      <c r="L815" s="10"/>
      <c r="M815" s="10"/>
      <c r="N815" s="10"/>
    </row>
    <row r="816" spans="12:14" ht="12.75">
      <c r="L816" s="10"/>
      <c r="M816" s="10"/>
      <c r="N816" s="10"/>
    </row>
    <row r="817" spans="12:14" ht="12.75">
      <c r="L817" s="10"/>
      <c r="M817" s="10"/>
      <c r="N817" s="10"/>
    </row>
    <row r="818" spans="12:14" ht="12.75">
      <c r="L818" s="10"/>
      <c r="M818" s="10"/>
      <c r="N818" s="10"/>
    </row>
    <row r="819" spans="12:14" ht="12.75">
      <c r="L819" s="10"/>
      <c r="M819" s="10"/>
      <c r="N819" s="10"/>
    </row>
    <row r="820" spans="12:14" ht="12.75">
      <c r="L820" s="10"/>
      <c r="M820" s="10"/>
      <c r="N820" s="10"/>
    </row>
    <row r="821" spans="12:14" ht="12.75">
      <c r="L821" s="10"/>
      <c r="M821" s="10"/>
      <c r="N821" s="10"/>
    </row>
    <row r="822" spans="12:14" ht="12.75">
      <c r="L822" s="10"/>
      <c r="M822" s="10"/>
      <c r="N822" s="10"/>
    </row>
    <row r="823" spans="12:14" ht="12.75">
      <c r="L823" s="10"/>
      <c r="M823" s="10"/>
      <c r="N823" s="10"/>
    </row>
    <row r="824" spans="12:14" ht="12.75">
      <c r="L824" s="10"/>
      <c r="M824" s="10"/>
      <c r="N824" s="10"/>
    </row>
    <row r="825" spans="12:14" ht="12.75">
      <c r="L825" s="10"/>
      <c r="M825" s="10"/>
      <c r="N825" s="10"/>
    </row>
    <row r="826" spans="12:14" ht="12.75">
      <c r="L826" s="10"/>
      <c r="M826" s="10"/>
      <c r="N826" s="10"/>
    </row>
    <row r="827" spans="12:14" ht="12.75">
      <c r="L827" s="10"/>
      <c r="M827" s="10"/>
      <c r="N827" s="10"/>
    </row>
    <row r="828" spans="12:14" ht="12.75">
      <c r="L828" s="10"/>
      <c r="M828" s="10"/>
      <c r="N828" s="10"/>
    </row>
    <row r="829" spans="12:14" ht="12.75">
      <c r="L829" s="10"/>
      <c r="M829" s="10"/>
      <c r="N829" s="10"/>
    </row>
    <row r="830" spans="12:14" ht="12.75">
      <c r="L830" s="10"/>
      <c r="M830" s="10"/>
      <c r="N830" s="10"/>
    </row>
    <row r="831" spans="12:14" ht="12.75">
      <c r="L831" s="10"/>
      <c r="M831" s="10"/>
      <c r="N831" s="10"/>
    </row>
    <row r="832" spans="12:14" ht="12.75">
      <c r="L832" s="10"/>
      <c r="M832" s="10"/>
      <c r="N832" s="10"/>
    </row>
    <row r="833" spans="12:14" ht="12.75">
      <c r="L833" s="10"/>
      <c r="M833" s="10"/>
      <c r="N833" s="10"/>
    </row>
    <row r="834" spans="12:14" ht="12.75">
      <c r="L834" s="10"/>
      <c r="M834" s="10"/>
      <c r="N834" s="10"/>
    </row>
    <row r="835" spans="12:14" ht="12.75">
      <c r="L835" s="10"/>
      <c r="M835" s="10"/>
      <c r="N835" s="10"/>
    </row>
    <row r="836" spans="12:14" ht="12.75">
      <c r="L836" s="10"/>
      <c r="M836" s="10"/>
      <c r="N836" s="10"/>
    </row>
    <row r="837" spans="12:14" ht="12.75">
      <c r="L837" s="10"/>
      <c r="M837" s="10"/>
      <c r="N837" s="10"/>
    </row>
    <row r="838" spans="12:14" ht="12.75">
      <c r="L838" s="10"/>
      <c r="M838" s="10"/>
      <c r="N838" s="10"/>
    </row>
    <row r="839" spans="12:14" ht="12.75">
      <c r="L839" s="10"/>
      <c r="M839" s="10"/>
      <c r="N839" s="10"/>
    </row>
    <row r="840" spans="12:14" ht="12.75">
      <c r="L840" s="10"/>
      <c r="M840" s="10"/>
      <c r="N840" s="10"/>
    </row>
    <row r="841" spans="12:14" ht="12.75">
      <c r="L841" s="10"/>
      <c r="M841" s="10"/>
      <c r="N841" s="10"/>
    </row>
    <row r="842" spans="12:14" ht="12.75">
      <c r="L842" s="10"/>
      <c r="M842" s="10"/>
      <c r="N842" s="10"/>
    </row>
    <row r="843" spans="12:14" ht="12.75">
      <c r="L843" s="10"/>
      <c r="M843" s="10"/>
      <c r="N843" s="10"/>
    </row>
    <row r="844" spans="12:14" ht="12.75">
      <c r="L844" s="10"/>
      <c r="M844" s="10"/>
      <c r="N844" s="10"/>
    </row>
    <row r="845" spans="12:14" ht="12.75">
      <c r="L845" s="10"/>
      <c r="M845" s="10"/>
      <c r="N845" s="10"/>
    </row>
    <row r="846" spans="12:14" ht="12.75">
      <c r="L846" s="10"/>
      <c r="M846" s="10"/>
      <c r="N846" s="10"/>
    </row>
    <row r="847" spans="12:14" ht="12.75">
      <c r="L847" s="10"/>
      <c r="M847" s="10"/>
      <c r="N847" s="10"/>
    </row>
    <row r="848" spans="12:14" ht="12.75">
      <c r="L848" s="10"/>
      <c r="M848" s="10"/>
      <c r="N848" s="10"/>
    </row>
    <row r="849" spans="12:14" ht="12.75">
      <c r="L849" s="10"/>
      <c r="M849" s="10"/>
      <c r="N849" s="10"/>
    </row>
    <row r="850" spans="12:14" ht="12.75">
      <c r="L850" s="10"/>
      <c r="M850" s="10"/>
      <c r="N850" s="10"/>
    </row>
    <row r="851" spans="12:14" ht="12.75">
      <c r="L851" s="10"/>
      <c r="M851" s="10"/>
      <c r="N851" s="10"/>
    </row>
    <row r="852" spans="12:14" ht="12.75">
      <c r="L852" s="10"/>
      <c r="M852" s="10"/>
      <c r="N852" s="10"/>
    </row>
    <row r="853" spans="12:14" ht="12.75">
      <c r="L853" s="10"/>
      <c r="M853" s="10"/>
      <c r="N853" s="10"/>
    </row>
    <row r="854" spans="12:14" ht="12.75">
      <c r="L854" s="10"/>
      <c r="M854" s="10"/>
      <c r="N854" s="10"/>
    </row>
    <row r="855" spans="12:14" ht="12.75">
      <c r="L855" s="10"/>
      <c r="M855" s="10"/>
      <c r="N855" s="10"/>
    </row>
    <row r="856" spans="12:14" ht="12.75">
      <c r="L856" s="10"/>
      <c r="M856" s="10"/>
      <c r="N856" s="10"/>
    </row>
    <row r="857" spans="12:14" ht="12.75">
      <c r="L857" s="10"/>
      <c r="M857" s="10"/>
      <c r="N857" s="10"/>
    </row>
    <row r="858" spans="12:14" ht="12.75">
      <c r="L858" s="10"/>
      <c r="M858" s="10"/>
      <c r="N858" s="10"/>
    </row>
    <row r="859" spans="12:14" ht="12.75">
      <c r="L859" s="10"/>
      <c r="M859" s="10"/>
      <c r="N859" s="10"/>
    </row>
    <row r="860" spans="12:14" ht="12.75">
      <c r="L860" s="10"/>
      <c r="M860" s="10"/>
      <c r="N860" s="10"/>
    </row>
    <row r="861" spans="12:14" ht="12.75">
      <c r="L861" s="10"/>
      <c r="M861" s="10"/>
      <c r="N861" s="10"/>
    </row>
  </sheetData>
  <sheetProtection password="CCF5" sheet="1" objects="1" scenarios="1"/>
  <protectedRanges>
    <protectedRange sqref="B2:J2" name="Range1"/>
  </protectedRanges>
  <mergeCells count="44">
    <mergeCell ref="B2:H2"/>
    <mergeCell ref="A1:A11"/>
    <mergeCell ref="K1:K3"/>
    <mergeCell ref="K4:K44"/>
    <mergeCell ref="C11:E11"/>
    <mergeCell ref="C17:E17"/>
    <mergeCell ref="G4:J4"/>
    <mergeCell ref="C7:E7"/>
    <mergeCell ref="F6:J6"/>
    <mergeCell ref="C33:E33"/>
    <mergeCell ref="C22:E22"/>
    <mergeCell ref="C23:E23"/>
    <mergeCell ref="C30:E30"/>
    <mergeCell ref="C31:E31"/>
    <mergeCell ref="C32:E32"/>
    <mergeCell ref="B1:J1"/>
    <mergeCell ref="C4:E4"/>
    <mergeCell ref="C15:E15"/>
    <mergeCell ref="C16:E16"/>
    <mergeCell ref="C14:E14"/>
    <mergeCell ref="C51:J53"/>
    <mergeCell ref="B41:F42"/>
    <mergeCell ref="G34:J39"/>
    <mergeCell ref="G40:J44"/>
    <mergeCell ref="C45:J46"/>
    <mergeCell ref="B43:F43"/>
    <mergeCell ref="C47:J48"/>
    <mergeCell ref="C3:E3"/>
    <mergeCell ref="G3:J3"/>
    <mergeCell ref="G5:J5"/>
    <mergeCell ref="G8:J8"/>
    <mergeCell ref="C6:E6"/>
    <mergeCell ref="C8:E8"/>
    <mergeCell ref="C5:E5"/>
    <mergeCell ref="C18:E18"/>
    <mergeCell ref="C19:E19"/>
    <mergeCell ref="C20:E20"/>
    <mergeCell ref="C21:E21"/>
    <mergeCell ref="G7:J7"/>
    <mergeCell ref="C12:E12"/>
    <mergeCell ref="C13:E13"/>
    <mergeCell ref="C9:E9"/>
    <mergeCell ref="I11:J11"/>
    <mergeCell ref="H9:J9"/>
  </mergeCells>
  <conditionalFormatting sqref="K4">
    <cfRule type="expression" priority="1" dxfId="4" stopIfTrue="1">
      <formula>$G$11</formula>
    </cfRule>
    <cfRule type="expression" priority="2" dxfId="3" stopIfTrue="1">
      <formula>$F$11</formula>
    </cfRule>
  </conditionalFormatting>
  <conditionalFormatting sqref="C11:E11">
    <cfRule type="cellIs" priority="3" dxfId="4" operator="equal" stopIfTrue="1">
      <formula>"POLUZAVRŠNO NATJECANJE"</formula>
    </cfRule>
    <cfRule type="cellIs" priority="4" dxfId="3" operator="equal" stopIfTrue="1">
      <formula>"ZAVRŠNICA DP-a"</formula>
    </cfRule>
  </conditionalFormatting>
  <conditionalFormatting sqref="J13:J33">
    <cfRule type="expression" priority="5" dxfId="10" stopIfTrue="1">
      <formula>I13="600m"</formula>
    </cfRule>
    <cfRule type="expression" priority="6" dxfId="10" stopIfTrue="1">
      <formula>I13="800m"</formula>
    </cfRule>
    <cfRule type="expression" priority="7" dxfId="10" stopIfTrue="1">
      <formula>I13="1000m"</formula>
    </cfRule>
  </conditionalFormatting>
  <conditionalFormatting sqref="I13:I33">
    <cfRule type="expression" priority="8" dxfId="9" stopIfTrue="1">
      <formula>$L$46&gt;0</formula>
    </cfRule>
    <cfRule type="expression" priority="9" dxfId="0" stopIfTrue="1">
      <formula>$B$46</formula>
    </cfRule>
    <cfRule type="expression" priority="10" dxfId="0" stopIfTrue="1">
      <formula>$B$47+$B$47:$B$52</formula>
    </cfRule>
  </conditionalFormatting>
  <dataValidations count="8">
    <dataValidation type="list" allowBlank="1" showInputMessage="1" showErrorMessage="1" promptTitle="SPOL" errorTitle="SPOL" error="Unijeli ste nedozvoljenu vrijednost!" sqref="I13:I33">
      <formula1>disciplina1</formula1>
    </dataValidation>
    <dataValidation type="list" allowBlank="1" showInputMessage="1" showErrorMessage="1" errorTitle="Ime škole" error="Umijeli ste nedozvoljenu vrijednost!" sqref="B2">
      <formula1>LISTA</formula1>
    </dataValidation>
    <dataValidation type="list" allowBlank="1" showInputMessage="1" showErrorMessage="1" errorTitle="Sport" error="Unijeli ste nedozvoljenu vrijednost!" sqref="C8:E8">
      <formula1>svisportovi3</formula1>
    </dataValidation>
    <dataValidation type="list" allowBlank="1" showInputMessage="1" showErrorMessage="1" promptTitle="SPOL" errorTitle="SPOL" error="Unijeli ste nedozvoljenu vrijednost!" sqref="G13:G33">
      <formula1>SPOL</formula1>
    </dataValidation>
    <dataValidation type="list" allowBlank="1" showInputMessage="1" showErrorMessage="1" sqref="G9">
      <formula1>gsm</formula1>
    </dataValidation>
    <dataValidation type="list" allowBlank="1" showInputMessage="1" showErrorMessage="1" promptTitle="SPOL" errorTitle="SPOL" error="Unijeli ste nedozvoljenu vrijednost!" sqref="J13:J33">
      <formula1>disciplina2</formula1>
    </dataValidation>
    <dataValidation type="list" allowBlank="1" showInputMessage="1" showErrorMessage="1" errorTitle="Sport" error="Unijeli ste nedozvoljenu vrijednost!" sqref="C9:E9">
      <formula1>SKUPINE</formula1>
    </dataValidation>
    <dataValidation type="list" allowBlank="1" showInputMessage="1" showErrorMessage="1" sqref="C11:E11">
      <formula1>tip2</formula1>
    </dataValidation>
  </dataValidations>
  <printOptions/>
  <pageMargins left="0.29" right="0.36" top="0.34" bottom="0.49" header="0.2" footer="0.39"/>
  <pageSetup horizontalDpi="600" verticalDpi="600" orientation="landscape" paperSize="9" scale="52" r:id="rId4"/>
  <drawing r:id="rId3"/>
  <legacyDrawing r:id="rId2"/>
</worksheet>
</file>

<file path=xl/worksheets/sheet2.xml><?xml version="1.0" encoding="utf-8"?>
<worksheet xmlns="http://schemas.openxmlformats.org/spreadsheetml/2006/main" xmlns:r="http://schemas.openxmlformats.org/officeDocument/2006/relationships">
  <sheetPr>
    <tabColor indexed="41"/>
  </sheetPr>
  <dimension ref="A1:B13"/>
  <sheetViews>
    <sheetView zoomScalePageLayoutView="0" workbookViewId="0" topLeftCell="A1">
      <selection activeCell="E10" sqref="E10"/>
    </sheetView>
  </sheetViews>
  <sheetFormatPr defaultColWidth="9.140625" defaultRowHeight="12.75"/>
  <cols>
    <col min="1" max="1" width="4.421875" style="0" customWidth="1"/>
    <col min="2" max="2" width="148.7109375" style="0" customWidth="1"/>
  </cols>
  <sheetData>
    <row r="1" spans="1:2" ht="49.5" customHeight="1">
      <c r="A1" s="63">
        <v>1</v>
      </c>
      <c r="B1" s="106" t="s">
        <v>271</v>
      </c>
    </row>
    <row r="2" spans="1:2" ht="30.75" customHeight="1">
      <c r="A2" s="63">
        <v>2</v>
      </c>
      <c r="B2" s="107" t="s">
        <v>7026</v>
      </c>
    </row>
    <row r="3" spans="1:2" ht="42.75" customHeight="1">
      <c r="A3" s="63">
        <v>3</v>
      </c>
      <c r="B3" s="106" t="s">
        <v>7028</v>
      </c>
    </row>
    <row r="4" spans="1:2" ht="19.5" customHeight="1">
      <c r="A4" s="63">
        <v>4</v>
      </c>
      <c r="B4" s="106" t="s">
        <v>2399</v>
      </c>
    </row>
    <row r="5" spans="1:2" ht="19.5" customHeight="1">
      <c r="A5" s="63">
        <v>5</v>
      </c>
      <c r="B5" s="107" t="s">
        <v>2400</v>
      </c>
    </row>
    <row r="6" spans="1:2" ht="19.5" customHeight="1">
      <c r="A6" s="63">
        <v>6</v>
      </c>
      <c r="B6" s="106" t="s">
        <v>25</v>
      </c>
    </row>
    <row r="7" spans="1:2" ht="31.5" customHeight="1">
      <c r="A7" s="63">
        <v>7</v>
      </c>
      <c r="B7" s="106" t="s">
        <v>54</v>
      </c>
    </row>
    <row r="8" spans="1:2" ht="50.25" customHeight="1">
      <c r="A8" s="63">
        <v>8</v>
      </c>
      <c r="B8" s="106" t="s">
        <v>55</v>
      </c>
    </row>
    <row r="9" spans="1:2" ht="19.5" customHeight="1">
      <c r="A9" s="63">
        <v>9</v>
      </c>
      <c r="B9" s="106" t="s">
        <v>30</v>
      </c>
    </row>
    <row r="10" spans="1:2" ht="29.25" customHeight="1">
      <c r="A10" s="63">
        <v>10</v>
      </c>
      <c r="B10" s="106" t="s">
        <v>32</v>
      </c>
    </row>
    <row r="11" spans="1:2" ht="18">
      <c r="A11" s="63">
        <v>11</v>
      </c>
      <c r="B11" s="106" t="s">
        <v>33</v>
      </c>
    </row>
    <row r="12" spans="1:2" ht="18">
      <c r="A12" s="63">
        <v>12</v>
      </c>
      <c r="B12" s="106" t="s">
        <v>7025</v>
      </c>
    </row>
    <row r="13" spans="1:2" ht="18">
      <c r="A13" s="63">
        <v>13</v>
      </c>
      <c r="B13" s="106" t="s">
        <v>34</v>
      </c>
    </row>
    <row r="14" ht="18" customHeight="1"/>
    <row r="15" ht="18" customHeight="1"/>
  </sheetData>
  <sheetProtection password="CCF5" sheet="1" objects="1" scenarios="1"/>
  <hyperlinks>
    <hyperlink ref="B5" location="skupine!A1" display="Podatak o tome kojoj skupini pripada vaša županije pogledajte u listu &quot;skupine&quot;"/>
    <hyperlink ref="B2" location="tiptop" display="Kod rubrike TIP NATJECANJA klikom na strelicu s desne strane ćelije pojavit će se padajući izbornik i tada izaberite POLUZAVRŠNICA, ako prijavljujete ekipu za poluzavršno natjecanje, odnosno ZAVRŠNICA DP-a, ako prijavljujete ekipu za završnicu Državnog pr"/>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C1:P1295"/>
  <sheetViews>
    <sheetView zoomScalePageLayoutView="0" workbookViewId="0" topLeftCell="C2">
      <selection activeCell="E506" sqref="E506"/>
    </sheetView>
  </sheetViews>
  <sheetFormatPr defaultColWidth="9.140625" defaultRowHeight="15" customHeight="1"/>
  <cols>
    <col min="1" max="2" width="9.140625" style="136" customWidth="1"/>
    <col min="3" max="3" width="69.28125" style="151" customWidth="1"/>
    <col min="4" max="4" width="17.57421875" style="152" customWidth="1"/>
    <col min="5" max="5" width="31.57421875" style="152" customWidth="1"/>
    <col min="6" max="6" width="24.140625" style="151" bestFit="1" customWidth="1"/>
    <col min="7" max="7" width="55.140625" style="151" customWidth="1"/>
    <col min="8" max="8" width="38.28125" style="151" bestFit="1" customWidth="1"/>
    <col min="9" max="9" width="12.421875" style="151" customWidth="1"/>
    <col min="10" max="10" width="40.140625" style="151" customWidth="1"/>
    <col min="15" max="15" width="9.140625" style="151" customWidth="1"/>
    <col min="16" max="16" width="6.00390625" style="153" customWidth="1"/>
    <col min="17" max="16384" width="9.140625" style="136" customWidth="1"/>
  </cols>
  <sheetData>
    <row r="1" spans="3:16" s="130" customFormat="1" ht="15" customHeight="1">
      <c r="C1" s="131" t="s">
        <v>2448</v>
      </c>
      <c r="D1" s="132" t="s">
        <v>93</v>
      </c>
      <c r="E1" s="132" t="s">
        <v>2449</v>
      </c>
      <c r="F1" s="133" t="s">
        <v>2450</v>
      </c>
      <c r="G1" s="131" t="s">
        <v>2451</v>
      </c>
      <c r="H1" s="134" t="s">
        <v>2452</v>
      </c>
      <c r="I1" s="134" t="s">
        <v>2453</v>
      </c>
      <c r="J1" s="134" t="s">
        <v>2454</v>
      </c>
      <c r="O1" s="134" t="s">
        <v>2455</v>
      </c>
      <c r="P1" s="135" t="s">
        <v>2456</v>
      </c>
    </row>
    <row r="2" spans="3:16" ht="15" customHeight="1">
      <c r="C2" s="133" t="s">
        <v>2457</v>
      </c>
      <c r="D2" s="137" t="s">
        <v>116</v>
      </c>
      <c r="E2" s="138" t="s">
        <v>2376</v>
      </c>
      <c r="F2" s="133" t="s">
        <v>132</v>
      </c>
      <c r="G2" s="133" t="s">
        <v>2458</v>
      </c>
      <c r="H2" s="133" t="s">
        <v>2459</v>
      </c>
      <c r="I2" s="133" t="s">
        <v>2460</v>
      </c>
      <c r="J2" s="133" t="s">
        <v>2461</v>
      </c>
      <c r="O2" s="133" t="s">
        <v>2462</v>
      </c>
      <c r="P2" s="139">
        <v>1</v>
      </c>
    </row>
    <row r="3" spans="3:16" ht="15" customHeight="1">
      <c r="C3" s="133" t="s">
        <v>2463</v>
      </c>
      <c r="D3" s="137" t="s">
        <v>116</v>
      </c>
      <c r="E3" s="138" t="s">
        <v>2376</v>
      </c>
      <c r="F3" s="133" t="s">
        <v>132</v>
      </c>
      <c r="G3" s="133" t="s">
        <v>2464</v>
      </c>
      <c r="H3" s="133" t="s">
        <v>2465</v>
      </c>
      <c r="I3" s="133" t="s">
        <v>2466</v>
      </c>
      <c r="J3" s="133" t="s">
        <v>2467</v>
      </c>
      <c r="O3" s="133">
        <v>10370</v>
      </c>
      <c r="P3" s="139">
        <v>2</v>
      </c>
    </row>
    <row r="4" spans="3:16" ht="15" customHeight="1">
      <c r="C4" s="133" t="s">
        <v>2468</v>
      </c>
      <c r="D4" s="137" t="s">
        <v>116</v>
      </c>
      <c r="E4" s="138" t="s">
        <v>2376</v>
      </c>
      <c r="F4" s="133" t="s">
        <v>132</v>
      </c>
      <c r="G4" s="133" t="s">
        <v>2469</v>
      </c>
      <c r="H4" s="133" t="s">
        <v>2470</v>
      </c>
      <c r="I4" s="133" t="s">
        <v>2471</v>
      </c>
      <c r="J4" s="133" t="s">
        <v>2472</v>
      </c>
      <c r="O4" s="133">
        <v>10370</v>
      </c>
      <c r="P4" s="139">
        <v>3</v>
      </c>
    </row>
    <row r="5" spans="3:16" ht="15" customHeight="1">
      <c r="C5" s="133" t="s">
        <v>2473</v>
      </c>
      <c r="D5" s="137" t="s">
        <v>116</v>
      </c>
      <c r="E5" s="138" t="s">
        <v>2376</v>
      </c>
      <c r="F5" s="133" t="s">
        <v>133</v>
      </c>
      <c r="G5" s="133" t="s">
        <v>134</v>
      </c>
      <c r="H5" s="133" t="s">
        <v>2474</v>
      </c>
      <c r="I5" s="133" t="s">
        <v>312</v>
      </c>
      <c r="J5" s="133" t="s">
        <v>2475</v>
      </c>
      <c r="O5" s="133">
        <v>10310</v>
      </c>
      <c r="P5" s="139">
        <v>4</v>
      </c>
    </row>
    <row r="6" spans="3:16" ht="15" customHeight="1">
      <c r="C6" s="133" t="s">
        <v>2476</v>
      </c>
      <c r="D6" s="137" t="s">
        <v>116</v>
      </c>
      <c r="E6" s="138" t="s">
        <v>2376</v>
      </c>
      <c r="F6" s="133" t="s">
        <v>133</v>
      </c>
      <c r="G6" s="133" t="s">
        <v>2477</v>
      </c>
      <c r="H6" s="133" t="s">
        <v>2478</v>
      </c>
      <c r="I6" s="133" t="s">
        <v>313</v>
      </c>
      <c r="J6" s="133" t="s">
        <v>2479</v>
      </c>
      <c r="O6" s="133">
        <v>10310</v>
      </c>
      <c r="P6" s="139">
        <v>5</v>
      </c>
    </row>
    <row r="7" spans="3:16" ht="15" customHeight="1">
      <c r="C7" s="133" t="s">
        <v>2480</v>
      </c>
      <c r="D7" s="137" t="s">
        <v>116</v>
      </c>
      <c r="E7" s="138" t="s">
        <v>2376</v>
      </c>
      <c r="F7" s="133" t="s">
        <v>135</v>
      </c>
      <c r="G7" s="133" t="s">
        <v>136</v>
      </c>
      <c r="H7" s="133" t="s">
        <v>2481</v>
      </c>
      <c r="I7" s="133" t="s">
        <v>314</v>
      </c>
      <c r="J7" s="133" t="s">
        <v>2482</v>
      </c>
      <c r="O7" s="133">
        <v>10313</v>
      </c>
      <c r="P7" s="139">
        <v>6</v>
      </c>
    </row>
    <row r="8" spans="3:16" ht="15" customHeight="1">
      <c r="C8" s="133" t="s">
        <v>2483</v>
      </c>
      <c r="D8" s="137" t="s">
        <v>116</v>
      </c>
      <c r="E8" s="138" t="s">
        <v>2376</v>
      </c>
      <c r="F8" s="133" t="s">
        <v>137</v>
      </c>
      <c r="G8" s="133" t="s">
        <v>2484</v>
      </c>
      <c r="H8" s="133" t="s">
        <v>2485</v>
      </c>
      <c r="I8" s="133" t="s">
        <v>315</v>
      </c>
      <c r="J8" s="133" t="s">
        <v>2486</v>
      </c>
      <c r="O8" s="133">
        <v>10311</v>
      </c>
      <c r="P8" s="139">
        <v>7</v>
      </c>
    </row>
    <row r="9" spans="3:16" ht="15" customHeight="1">
      <c r="C9" s="133" t="s">
        <v>2487</v>
      </c>
      <c r="D9" s="137" t="s">
        <v>116</v>
      </c>
      <c r="E9" s="138" t="s">
        <v>2376</v>
      </c>
      <c r="F9" s="133" t="s">
        <v>138</v>
      </c>
      <c r="G9" s="133" t="s">
        <v>2488</v>
      </c>
      <c r="H9" s="133" t="s">
        <v>2489</v>
      </c>
      <c r="I9" s="133" t="s">
        <v>316</v>
      </c>
      <c r="J9" s="133" t="s">
        <v>2490</v>
      </c>
      <c r="O9" s="133">
        <v>10450</v>
      </c>
      <c r="P9" s="139">
        <v>8</v>
      </c>
    </row>
    <row r="10" spans="3:16" ht="15" customHeight="1">
      <c r="C10" s="133" t="s">
        <v>2491</v>
      </c>
      <c r="D10" s="137" t="s">
        <v>116</v>
      </c>
      <c r="E10" s="138" t="s">
        <v>2376</v>
      </c>
      <c r="F10" s="133" t="s">
        <v>139</v>
      </c>
      <c r="G10" s="133" t="s">
        <v>140</v>
      </c>
      <c r="H10" s="133" t="s">
        <v>2492</v>
      </c>
      <c r="I10" s="133" t="s">
        <v>317</v>
      </c>
      <c r="J10" s="133" t="s">
        <v>2493</v>
      </c>
      <c r="O10" s="133">
        <v>10430</v>
      </c>
      <c r="P10" s="139">
        <v>9</v>
      </c>
    </row>
    <row r="11" spans="3:16" ht="15" customHeight="1">
      <c r="C11" s="133" t="s">
        <v>2494</v>
      </c>
      <c r="D11" s="137" t="s">
        <v>116</v>
      </c>
      <c r="E11" s="138" t="s">
        <v>2376</v>
      </c>
      <c r="F11" s="133" t="s">
        <v>2495</v>
      </c>
      <c r="G11" s="133" t="s">
        <v>141</v>
      </c>
      <c r="H11" s="133" t="s">
        <v>2496</v>
      </c>
      <c r="I11" s="133" t="s">
        <v>318</v>
      </c>
      <c r="J11" s="133" t="s">
        <v>2497</v>
      </c>
      <c r="O11" s="133">
        <v>10435</v>
      </c>
      <c r="P11" s="139">
        <v>10</v>
      </c>
    </row>
    <row r="12" spans="3:16" ht="15" customHeight="1">
      <c r="C12" s="133" t="s">
        <v>2498</v>
      </c>
      <c r="D12" s="137" t="s">
        <v>116</v>
      </c>
      <c r="E12" s="138" t="s">
        <v>2376</v>
      </c>
      <c r="F12" s="133" t="s">
        <v>139</v>
      </c>
      <c r="G12" s="133" t="s">
        <v>142</v>
      </c>
      <c r="H12" s="133" t="s">
        <v>2499</v>
      </c>
      <c r="I12" s="133" t="s">
        <v>319</v>
      </c>
      <c r="J12" s="133" t="s">
        <v>2500</v>
      </c>
      <c r="O12" s="133">
        <v>10430</v>
      </c>
      <c r="P12" s="139">
        <v>11</v>
      </c>
    </row>
    <row r="13" spans="3:16" ht="15" customHeight="1">
      <c r="C13" s="133" t="s">
        <v>2501</v>
      </c>
      <c r="D13" s="137" t="s">
        <v>116</v>
      </c>
      <c r="E13" s="138" t="s">
        <v>2376</v>
      </c>
      <c r="F13" s="133" t="s">
        <v>143</v>
      </c>
      <c r="G13" s="133" t="s">
        <v>144</v>
      </c>
      <c r="H13" s="133" t="s">
        <v>2502</v>
      </c>
      <c r="I13" s="133" t="s">
        <v>320</v>
      </c>
      <c r="J13" s="133" t="s">
        <v>2503</v>
      </c>
      <c r="O13" s="133">
        <v>10432</v>
      </c>
      <c r="P13" s="139">
        <v>12</v>
      </c>
    </row>
    <row r="14" spans="3:16" ht="15" customHeight="1">
      <c r="C14" s="133" t="s">
        <v>2504</v>
      </c>
      <c r="D14" s="137" t="s">
        <v>116</v>
      </c>
      <c r="E14" s="138" t="s">
        <v>2376</v>
      </c>
      <c r="F14" s="133" t="s">
        <v>139</v>
      </c>
      <c r="G14" s="133" t="s">
        <v>145</v>
      </c>
      <c r="H14" s="133" t="s">
        <v>2505</v>
      </c>
      <c r="I14" s="133" t="s">
        <v>321</v>
      </c>
      <c r="J14" s="133" t="s">
        <v>2506</v>
      </c>
      <c r="O14" s="133">
        <v>10430</v>
      </c>
      <c r="P14" s="139">
        <v>13</v>
      </c>
    </row>
    <row r="15" spans="3:16" ht="15" customHeight="1">
      <c r="C15" s="133" t="s">
        <v>2507</v>
      </c>
      <c r="D15" s="137" t="s">
        <v>116</v>
      </c>
      <c r="E15" s="138" t="s">
        <v>2376</v>
      </c>
      <c r="F15" s="133" t="s">
        <v>146</v>
      </c>
      <c r="G15" s="133" t="s">
        <v>147</v>
      </c>
      <c r="H15" s="133" t="s">
        <v>2508</v>
      </c>
      <c r="I15" s="133" t="s">
        <v>322</v>
      </c>
      <c r="J15" s="133" t="s">
        <v>2509</v>
      </c>
      <c r="O15" s="133">
        <v>10410</v>
      </c>
      <c r="P15" s="139">
        <v>14</v>
      </c>
    </row>
    <row r="16" spans="3:16" ht="15" customHeight="1">
      <c r="C16" s="133" t="s">
        <v>2510</v>
      </c>
      <c r="D16" s="137" t="s">
        <v>116</v>
      </c>
      <c r="E16" s="138" t="s">
        <v>2376</v>
      </c>
      <c r="F16" s="133" t="s">
        <v>146</v>
      </c>
      <c r="G16" s="133" t="s">
        <v>148</v>
      </c>
      <c r="H16" s="133" t="s">
        <v>2511</v>
      </c>
      <c r="I16" s="133" t="s">
        <v>323</v>
      </c>
      <c r="J16" s="133" t="s">
        <v>2512</v>
      </c>
      <c r="O16" s="133">
        <v>10410</v>
      </c>
      <c r="P16" s="139">
        <v>15</v>
      </c>
    </row>
    <row r="17" spans="3:16" ht="15" customHeight="1">
      <c r="C17" s="133" t="s">
        <v>2513</v>
      </c>
      <c r="D17" s="137" t="s">
        <v>116</v>
      </c>
      <c r="E17" s="138" t="s">
        <v>2376</v>
      </c>
      <c r="F17" s="133" t="s">
        <v>149</v>
      </c>
      <c r="G17" s="133" t="s">
        <v>2514</v>
      </c>
      <c r="H17" s="133" t="s">
        <v>2515</v>
      </c>
      <c r="I17" s="133" t="s">
        <v>324</v>
      </c>
      <c r="J17" s="133" t="s">
        <v>2516</v>
      </c>
      <c r="O17" s="133">
        <v>10419</v>
      </c>
      <c r="P17" s="139">
        <v>16</v>
      </c>
    </row>
    <row r="18" spans="3:16" ht="15" customHeight="1">
      <c r="C18" s="133" t="s">
        <v>2517</v>
      </c>
      <c r="D18" s="137" t="s">
        <v>116</v>
      </c>
      <c r="E18" s="138" t="s">
        <v>2376</v>
      </c>
      <c r="F18" s="133" t="s">
        <v>146</v>
      </c>
      <c r="G18" s="133" t="s">
        <v>2518</v>
      </c>
      <c r="H18" s="133" t="s">
        <v>2519</v>
      </c>
      <c r="I18" s="133" t="s">
        <v>325</v>
      </c>
      <c r="J18" s="133" t="s">
        <v>2520</v>
      </c>
      <c r="O18" s="133">
        <v>10410</v>
      </c>
      <c r="P18" s="139">
        <v>17</v>
      </c>
    </row>
    <row r="19" spans="3:16" ht="15" customHeight="1">
      <c r="C19" s="133" t="s">
        <v>2521</v>
      </c>
      <c r="D19" s="137" t="s">
        <v>116</v>
      </c>
      <c r="E19" s="138" t="s">
        <v>2376</v>
      </c>
      <c r="F19" s="133" t="s">
        <v>146</v>
      </c>
      <c r="G19" s="133" t="s">
        <v>2522</v>
      </c>
      <c r="H19" s="133" t="s">
        <v>2523</v>
      </c>
      <c r="I19" s="133" t="s">
        <v>2524</v>
      </c>
      <c r="J19" s="133" t="s">
        <v>2525</v>
      </c>
      <c r="O19" s="133">
        <v>10410</v>
      </c>
      <c r="P19" s="139">
        <v>18</v>
      </c>
    </row>
    <row r="20" spans="3:16" ht="15" customHeight="1">
      <c r="C20" s="133" t="s">
        <v>2526</v>
      </c>
      <c r="D20" s="137" t="s">
        <v>116</v>
      </c>
      <c r="E20" s="138" t="s">
        <v>2376</v>
      </c>
      <c r="F20" s="133" t="s">
        <v>150</v>
      </c>
      <c r="G20" s="133" t="s">
        <v>2527</v>
      </c>
      <c r="H20" s="133" t="s">
        <v>2528</v>
      </c>
      <c r="I20" s="133" t="s">
        <v>326</v>
      </c>
      <c r="J20" s="133" t="s">
        <v>2529</v>
      </c>
      <c r="O20" s="133">
        <v>10408</v>
      </c>
      <c r="P20" s="139">
        <v>19</v>
      </c>
    </row>
    <row r="21" spans="3:16" ht="15" customHeight="1">
      <c r="C21" s="133" t="s">
        <v>2530</v>
      </c>
      <c r="D21" s="137" t="s">
        <v>116</v>
      </c>
      <c r="E21" s="138" t="s">
        <v>2376</v>
      </c>
      <c r="F21" s="133" t="s">
        <v>146</v>
      </c>
      <c r="G21" s="133" t="s">
        <v>2531</v>
      </c>
      <c r="H21" s="133" t="s">
        <v>2532</v>
      </c>
      <c r="I21" s="133" t="s">
        <v>327</v>
      </c>
      <c r="J21" s="133" t="s">
        <v>2533</v>
      </c>
      <c r="O21" s="133">
        <v>10410</v>
      </c>
      <c r="P21" s="139">
        <v>20</v>
      </c>
    </row>
    <row r="22" spans="3:16" ht="15" customHeight="1">
      <c r="C22" s="133" t="s">
        <v>2534</v>
      </c>
      <c r="D22" s="137" t="s">
        <v>116</v>
      </c>
      <c r="E22" s="138" t="s">
        <v>2376</v>
      </c>
      <c r="F22" s="133" t="s">
        <v>146</v>
      </c>
      <c r="G22" s="133" t="s">
        <v>2535</v>
      </c>
      <c r="H22" s="133" t="s">
        <v>2536</v>
      </c>
      <c r="I22" s="133" t="s">
        <v>2537</v>
      </c>
      <c r="J22" s="133" t="s">
        <v>2538</v>
      </c>
      <c r="O22" s="133">
        <v>10410</v>
      </c>
      <c r="P22" s="139">
        <v>21</v>
      </c>
    </row>
    <row r="23" spans="3:16" ht="15" customHeight="1">
      <c r="C23" s="133" t="s">
        <v>2539</v>
      </c>
      <c r="D23" s="137" t="s">
        <v>116</v>
      </c>
      <c r="E23" s="138" t="s">
        <v>2376</v>
      </c>
      <c r="F23" s="133" t="s">
        <v>151</v>
      </c>
      <c r="G23" s="133" t="s">
        <v>152</v>
      </c>
      <c r="H23" s="133" t="s">
        <v>2540</v>
      </c>
      <c r="I23" s="133" t="s">
        <v>328</v>
      </c>
      <c r="J23" s="133" t="s">
        <v>2541</v>
      </c>
      <c r="O23" s="133">
        <v>10340</v>
      </c>
      <c r="P23" s="139">
        <v>22</v>
      </c>
    </row>
    <row r="24" spans="3:16" ht="15" customHeight="1">
      <c r="C24" s="133" t="s">
        <v>2542</v>
      </c>
      <c r="D24" s="137" t="s">
        <v>116</v>
      </c>
      <c r="E24" s="138" t="s">
        <v>2376</v>
      </c>
      <c r="F24" s="133" t="s">
        <v>151</v>
      </c>
      <c r="G24" s="133" t="s">
        <v>153</v>
      </c>
      <c r="H24" s="133" t="s">
        <v>2543</v>
      </c>
      <c r="I24" s="133" t="s">
        <v>329</v>
      </c>
      <c r="J24" s="133" t="s">
        <v>2544</v>
      </c>
      <c r="O24" s="133">
        <v>10340</v>
      </c>
      <c r="P24" s="139">
        <v>23</v>
      </c>
    </row>
    <row r="25" spans="3:16" ht="15" customHeight="1">
      <c r="C25" s="133" t="s">
        <v>2545</v>
      </c>
      <c r="D25" s="137" t="s">
        <v>116</v>
      </c>
      <c r="E25" s="138" t="s">
        <v>2376</v>
      </c>
      <c r="F25" s="133" t="s">
        <v>154</v>
      </c>
      <c r="G25" s="133" t="s">
        <v>2546</v>
      </c>
      <c r="H25" s="133" t="s">
        <v>2547</v>
      </c>
      <c r="I25" s="133" t="s">
        <v>330</v>
      </c>
      <c r="J25" s="133" t="s">
        <v>2548</v>
      </c>
      <c r="O25" s="133">
        <v>10290</v>
      </c>
      <c r="P25" s="139">
        <v>24</v>
      </c>
    </row>
    <row r="26" spans="3:16" ht="15" customHeight="1">
      <c r="C26" s="133" t="s">
        <v>2549</v>
      </c>
      <c r="D26" s="137" t="s">
        <v>116</v>
      </c>
      <c r="E26" s="138" t="s">
        <v>2376</v>
      </c>
      <c r="F26" s="133" t="s">
        <v>154</v>
      </c>
      <c r="G26" s="133" t="s">
        <v>1064</v>
      </c>
      <c r="H26" s="133" t="s">
        <v>2550</v>
      </c>
      <c r="I26" s="133" t="s">
        <v>331</v>
      </c>
      <c r="J26" s="133" t="s">
        <v>2551</v>
      </c>
      <c r="O26" s="133">
        <v>10290</v>
      </c>
      <c r="P26" s="139">
        <v>25</v>
      </c>
    </row>
    <row r="27" spans="3:16" ht="15" customHeight="1">
      <c r="C27" s="133" t="s">
        <v>2552</v>
      </c>
      <c r="D27" s="137" t="s">
        <v>116</v>
      </c>
      <c r="E27" s="138" t="s">
        <v>2376</v>
      </c>
      <c r="F27" s="133" t="s">
        <v>1065</v>
      </c>
      <c r="G27" s="133" t="s">
        <v>2553</v>
      </c>
      <c r="H27" s="133" t="s">
        <v>2554</v>
      </c>
      <c r="I27" s="133" t="s">
        <v>332</v>
      </c>
      <c r="J27" s="133" t="s">
        <v>2555</v>
      </c>
      <c r="O27" s="133">
        <v>10295</v>
      </c>
      <c r="P27" s="139">
        <v>26</v>
      </c>
    </row>
    <row r="28" spans="3:16" ht="15" customHeight="1">
      <c r="C28" s="133" t="s">
        <v>2556</v>
      </c>
      <c r="D28" s="137" t="s">
        <v>116</v>
      </c>
      <c r="E28" s="138" t="s">
        <v>2376</v>
      </c>
      <c r="F28" s="133" t="s">
        <v>1066</v>
      </c>
      <c r="G28" s="133" t="s">
        <v>1067</v>
      </c>
      <c r="H28" s="133" t="s">
        <v>2557</v>
      </c>
      <c r="I28" s="133" t="s">
        <v>333</v>
      </c>
      <c r="J28" s="133" t="s">
        <v>2558</v>
      </c>
      <c r="O28" s="133">
        <v>10380</v>
      </c>
      <c r="P28" s="139">
        <v>27</v>
      </c>
    </row>
    <row r="29" spans="3:16" ht="15" customHeight="1">
      <c r="C29" s="133" t="s">
        <v>2559</v>
      </c>
      <c r="D29" s="137" t="s">
        <v>116</v>
      </c>
      <c r="E29" s="138" t="s">
        <v>2376</v>
      </c>
      <c r="F29" s="133" t="s">
        <v>1068</v>
      </c>
      <c r="G29" s="133" t="s">
        <v>1069</v>
      </c>
      <c r="H29" s="133" t="s">
        <v>2560</v>
      </c>
      <c r="I29" s="133" t="s">
        <v>334</v>
      </c>
      <c r="J29" s="133" t="s">
        <v>2561</v>
      </c>
      <c r="O29" s="133">
        <v>10382</v>
      </c>
      <c r="P29" s="139">
        <v>28</v>
      </c>
    </row>
    <row r="30" spans="3:16" ht="15" customHeight="1">
      <c r="C30" s="133" t="s">
        <v>2562</v>
      </c>
      <c r="D30" s="137" t="s">
        <v>116</v>
      </c>
      <c r="E30" s="138" t="s">
        <v>2376</v>
      </c>
      <c r="F30" s="133" t="s">
        <v>1070</v>
      </c>
      <c r="G30" s="133" t="s">
        <v>2563</v>
      </c>
      <c r="H30" s="133" t="s">
        <v>2564</v>
      </c>
      <c r="I30" s="133" t="s">
        <v>335</v>
      </c>
      <c r="J30" s="133" t="s">
        <v>2565</v>
      </c>
      <c r="O30" s="133">
        <v>10292</v>
      </c>
      <c r="P30" s="139">
        <v>29</v>
      </c>
    </row>
    <row r="31" spans="3:16" ht="15" customHeight="1">
      <c r="C31" s="133" t="s">
        <v>2566</v>
      </c>
      <c r="D31" s="137" t="s">
        <v>116</v>
      </c>
      <c r="E31" s="138" t="s">
        <v>2376</v>
      </c>
      <c r="F31" s="133" t="s">
        <v>1071</v>
      </c>
      <c r="G31" s="133" t="s">
        <v>2567</v>
      </c>
      <c r="H31" s="133" t="s">
        <v>2568</v>
      </c>
      <c r="I31" s="133" t="s">
        <v>336</v>
      </c>
      <c r="J31" s="133" t="s">
        <v>2569</v>
      </c>
      <c r="O31" s="133">
        <v>10291</v>
      </c>
      <c r="P31" s="139">
        <v>30</v>
      </c>
    </row>
    <row r="32" spans="3:16" ht="15" customHeight="1">
      <c r="C32" s="133" t="s">
        <v>2570</v>
      </c>
      <c r="D32" s="137" t="s">
        <v>116</v>
      </c>
      <c r="E32" s="138" t="s">
        <v>2376</v>
      </c>
      <c r="F32" s="133" t="s">
        <v>2571</v>
      </c>
      <c r="G32" s="133" t="s">
        <v>2572</v>
      </c>
      <c r="H32" s="133" t="s">
        <v>2573</v>
      </c>
      <c r="I32" s="133" t="s">
        <v>2574</v>
      </c>
      <c r="J32" s="133" t="s">
        <v>2575</v>
      </c>
      <c r="O32" s="133">
        <v>10291</v>
      </c>
      <c r="P32" s="139">
        <v>31</v>
      </c>
    </row>
    <row r="33" spans="3:16" ht="15" customHeight="1">
      <c r="C33" s="133" t="s">
        <v>2576</v>
      </c>
      <c r="D33" s="137" t="s">
        <v>116</v>
      </c>
      <c r="E33" s="138" t="s">
        <v>2376</v>
      </c>
      <c r="F33" s="133" t="s">
        <v>132</v>
      </c>
      <c r="G33" s="133" t="s">
        <v>2577</v>
      </c>
      <c r="H33" s="133" t="s">
        <v>2578</v>
      </c>
      <c r="I33" s="133" t="s">
        <v>337</v>
      </c>
      <c r="J33" s="133" t="s">
        <v>2579</v>
      </c>
      <c r="O33" s="133">
        <v>10370</v>
      </c>
      <c r="P33" s="139">
        <v>32</v>
      </c>
    </row>
    <row r="34" spans="3:16" ht="15" customHeight="1">
      <c r="C34" s="133" t="s">
        <v>2580</v>
      </c>
      <c r="D34" s="137" t="s">
        <v>116</v>
      </c>
      <c r="E34" s="138" t="s">
        <v>2376</v>
      </c>
      <c r="F34" s="133" t="s">
        <v>132</v>
      </c>
      <c r="G34" s="133" t="s">
        <v>2581</v>
      </c>
      <c r="H34" s="133" t="s">
        <v>2582</v>
      </c>
      <c r="I34" s="133" t="s">
        <v>338</v>
      </c>
      <c r="J34" s="133" t="s">
        <v>2583</v>
      </c>
      <c r="O34" s="133">
        <v>10370</v>
      </c>
      <c r="P34" s="139">
        <v>33</v>
      </c>
    </row>
    <row r="35" spans="3:16" ht="15" customHeight="1">
      <c r="C35" s="133" t="s">
        <v>2584</v>
      </c>
      <c r="D35" s="137" t="s">
        <v>116</v>
      </c>
      <c r="E35" s="138" t="s">
        <v>2376</v>
      </c>
      <c r="F35" s="133" t="s">
        <v>1072</v>
      </c>
      <c r="G35" s="133" t="s">
        <v>2585</v>
      </c>
      <c r="H35" s="133" t="s">
        <v>2586</v>
      </c>
      <c r="I35" s="133" t="s">
        <v>339</v>
      </c>
      <c r="J35" s="133" t="s">
        <v>2587</v>
      </c>
      <c r="O35" s="133">
        <v>10294</v>
      </c>
      <c r="P35" s="139">
        <v>34</v>
      </c>
    </row>
    <row r="36" spans="3:16" ht="15" customHeight="1">
      <c r="C36" s="133" t="s">
        <v>2588</v>
      </c>
      <c r="D36" s="137" t="s">
        <v>116</v>
      </c>
      <c r="E36" s="138" t="s">
        <v>2376</v>
      </c>
      <c r="F36" s="133" t="s">
        <v>1073</v>
      </c>
      <c r="G36" s="133" t="s">
        <v>2589</v>
      </c>
      <c r="H36" s="133" t="s">
        <v>2590</v>
      </c>
      <c r="I36" s="133" t="s">
        <v>340</v>
      </c>
      <c r="J36" s="133" t="s">
        <v>2591</v>
      </c>
      <c r="O36" s="133">
        <v>10431</v>
      </c>
      <c r="P36" s="139">
        <v>35</v>
      </c>
    </row>
    <row r="37" spans="3:16" ht="15" customHeight="1">
      <c r="C37" s="133" t="s">
        <v>2592</v>
      </c>
      <c r="D37" s="137" t="s">
        <v>116</v>
      </c>
      <c r="E37" s="138" t="s">
        <v>2376</v>
      </c>
      <c r="F37" s="133" t="s">
        <v>138</v>
      </c>
      <c r="G37" s="133" t="s">
        <v>1074</v>
      </c>
      <c r="H37" s="133" t="s">
        <v>2593</v>
      </c>
      <c r="I37" s="133" t="s">
        <v>341</v>
      </c>
      <c r="J37" s="133" t="s">
        <v>2594</v>
      </c>
      <c r="O37" s="133" t="s">
        <v>2595</v>
      </c>
      <c r="P37" s="139">
        <v>36</v>
      </c>
    </row>
    <row r="38" spans="3:16" ht="15" customHeight="1">
      <c r="C38" s="133" t="s">
        <v>2596</v>
      </c>
      <c r="D38" s="137" t="s">
        <v>116</v>
      </c>
      <c r="E38" s="138" t="s">
        <v>2376</v>
      </c>
      <c r="F38" s="133" t="s">
        <v>1075</v>
      </c>
      <c r="G38" s="133" t="s">
        <v>2597</v>
      </c>
      <c r="H38" s="133" t="s">
        <v>2598</v>
      </c>
      <c r="I38" s="133" t="s">
        <v>342</v>
      </c>
      <c r="J38" s="133" t="s">
        <v>2599</v>
      </c>
      <c r="O38" s="133">
        <v>10451</v>
      </c>
      <c r="P38" s="139">
        <v>37</v>
      </c>
    </row>
    <row r="39" spans="3:16" ht="15" customHeight="1">
      <c r="C39" s="133" t="s">
        <v>2600</v>
      </c>
      <c r="D39" s="137" t="s">
        <v>116</v>
      </c>
      <c r="E39" s="138" t="s">
        <v>2376</v>
      </c>
      <c r="F39" s="133" t="s">
        <v>1077</v>
      </c>
      <c r="G39" s="133" t="s">
        <v>2601</v>
      </c>
      <c r="H39" s="133" t="s">
        <v>2602</v>
      </c>
      <c r="I39" s="133" t="s">
        <v>343</v>
      </c>
      <c r="J39" s="133" t="s">
        <v>2603</v>
      </c>
      <c r="O39" s="133">
        <v>10454</v>
      </c>
      <c r="P39" s="139">
        <v>38</v>
      </c>
    </row>
    <row r="40" spans="3:16" ht="15" customHeight="1">
      <c r="C40" s="133" t="s">
        <v>2604</v>
      </c>
      <c r="D40" s="137" t="s">
        <v>116</v>
      </c>
      <c r="E40" s="138" t="s">
        <v>2376</v>
      </c>
      <c r="F40" s="133" t="s">
        <v>1078</v>
      </c>
      <c r="G40" s="133" t="s">
        <v>2605</v>
      </c>
      <c r="H40" s="133" t="s">
        <v>2606</v>
      </c>
      <c r="I40" s="133" t="s">
        <v>344</v>
      </c>
      <c r="J40" s="133" t="s">
        <v>2607</v>
      </c>
      <c r="O40" s="133">
        <v>10345</v>
      </c>
      <c r="P40" s="139">
        <v>39</v>
      </c>
    </row>
    <row r="41" spans="3:16" ht="15" customHeight="1">
      <c r="C41" s="133" t="s">
        <v>2608</v>
      </c>
      <c r="D41" s="137" t="s">
        <v>116</v>
      </c>
      <c r="E41" s="138" t="s">
        <v>2376</v>
      </c>
      <c r="F41" s="133" t="s">
        <v>1079</v>
      </c>
      <c r="G41" s="133" t="s">
        <v>2609</v>
      </c>
      <c r="H41" s="133" t="s">
        <v>2610</v>
      </c>
      <c r="I41" s="133" t="s">
        <v>345</v>
      </c>
      <c r="J41" s="133" t="s">
        <v>2611</v>
      </c>
      <c r="O41" s="133">
        <v>10342</v>
      </c>
      <c r="P41" s="139">
        <v>40</v>
      </c>
    </row>
    <row r="42" spans="3:16" ht="15" customHeight="1">
      <c r="C42" s="133" t="s">
        <v>2612</v>
      </c>
      <c r="D42" s="137" t="s">
        <v>116</v>
      </c>
      <c r="E42" s="138" t="s">
        <v>2376</v>
      </c>
      <c r="F42" s="133" t="s">
        <v>1080</v>
      </c>
      <c r="G42" s="133" t="s">
        <v>2613</v>
      </c>
      <c r="H42" s="133" t="s">
        <v>2614</v>
      </c>
      <c r="I42" s="133" t="s">
        <v>346</v>
      </c>
      <c r="J42" s="133" t="s">
        <v>2615</v>
      </c>
      <c r="O42" s="133">
        <v>10297</v>
      </c>
      <c r="P42" s="139">
        <v>41</v>
      </c>
    </row>
    <row r="43" spans="3:16" ht="15" customHeight="1">
      <c r="C43" s="133" t="s">
        <v>2616</v>
      </c>
      <c r="D43" s="137" t="s">
        <v>116</v>
      </c>
      <c r="E43" s="138" t="s">
        <v>2376</v>
      </c>
      <c r="F43" s="133" t="s">
        <v>1081</v>
      </c>
      <c r="G43" s="133" t="s">
        <v>2617</v>
      </c>
      <c r="H43" s="133" t="s">
        <v>2515</v>
      </c>
      <c r="I43" s="133" t="s">
        <v>347</v>
      </c>
      <c r="J43" s="133" t="s">
        <v>2618</v>
      </c>
      <c r="O43" s="133">
        <v>10312</v>
      </c>
      <c r="P43" s="139">
        <v>42</v>
      </c>
    </row>
    <row r="44" spans="3:16" ht="15" customHeight="1">
      <c r="C44" s="133" t="s">
        <v>2619</v>
      </c>
      <c r="D44" s="137" t="s">
        <v>116</v>
      </c>
      <c r="E44" s="138" t="s">
        <v>2376</v>
      </c>
      <c r="F44" s="133" t="s">
        <v>1082</v>
      </c>
      <c r="G44" s="133" t="s">
        <v>2620</v>
      </c>
      <c r="H44" s="133" t="s">
        <v>2621</v>
      </c>
      <c r="I44" s="133" t="s">
        <v>1649</v>
      </c>
      <c r="J44" s="133" t="s">
        <v>2622</v>
      </c>
      <c r="O44" s="133">
        <v>10314</v>
      </c>
      <c r="P44" s="139">
        <v>43</v>
      </c>
    </row>
    <row r="45" spans="3:16" ht="15" customHeight="1">
      <c r="C45" s="133" t="s">
        <v>2623</v>
      </c>
      <c r="D45" s="137" t="s">
        <v>116</v>
      </c>
      <c r="E45" s="138" t="s">
        <v>2376</v>
      </c>
      <c r="F45" s="133" t="s">
        <v>1083</v>
      </c>
      <c r="G45" s="133" t="s">
        <v>2624</v>
      </c>
      <c r="H45" s="133" t="s">
        <v>2625</v>
      </c>
      <c r="I45" s="133" t="s">
        <v>1650</v>
      </c>
      <c r="J45" s="133" t="s">
        <v>2626</v>
      </c>
      <c r="O45" s="133" t="s">
        <v>2627</v>
      </c>
      <c r="P45" s="139">
        <v>44</v>
      </c>
    </row>
    <row r="46" spans="3:16" ht="15" customHeight="1">
      <c r="C46" s="133" t="s">
        <v>2628</v>
      </c>
      <c r="D46" s="137" t="s">
        <v>116</v>
      </c>
      <c r="E46" s="138" t="s">
        <v>2376</v>
      </c>
      <c r="F46" s="133" t="s">
        <v>1084</v>
      </c>
      <c r="G46" s="133" t="s">
        <v>2629</v>
      </c>
      <c r="H46" s="133" t="s">
        <v>2630</v>
      </c>
      <c r="I46" s="133" t="s">
        <v>1651</v>
      </c>
      <c r="J46" s="133" t="s">
        <v>2631</v>
      </c>
      <c r="O46" s="133">
        <v>10414</v>
      </c>
      <c r="P46" s="139">
        <v>45</v>
      </c>
    </row>
    <row r="47" spans="3:16" ht="15" customHeight="1">
      <c r="C47" s="133" t="s">
        <v>2632</v>
      </c>
      <c r="D47" s="137" t="s">
        <v>116</v>
      </c>
      <c r="E47" s="138" t="s">
        <v>2376</v>
      </c>
      <c r="F47" s="133" t="s">
        <v>1085</v>
      </c>
      <c r="G47" s="133" t="s">
        <v>1086</v>
      </c>
      <c r="H47" s="133" t="s">
        <v>2633</v>
      </c>
      <c r="I47" s="133" t="s">
        <v>1652</v>
      </c>
      <c r="J47" s="133" t="s">
        <v>2634</v>
      </c>
      <c r="O47" s="133">
        <v>10413</v>
      </c>
      <c r="P47" s="139">
        <v>46</v>
      </c>
    </row>
    <row r="48" spans="3:16" ht="15" customHeight="1">
      <c r="C48" s="133" t="s">
        <v>2635</v>
      </c>
      <c r="D48" s="137" t="s">
        <v>116</v>
      </c>
      <c r="E48" s="138" t="s">
        <v>2376</v>
      </c>
      <c r="F48" s="133" t="s">
        <v>1087</v>
      </c>
      <c r="G48" s="133" t="s">
        <v>2636</v>
      </c>
      <c r="H48" s="133" t="s">
        <v>2637</v>
      </c>
      <c r="I48" s="133" t="s">
        <v>1653</v>
      </c>
      <c r="J48" s="133" t="s">
        <v>2638</v>
      </c>
      <c r="O48" s="133">
        <v>10298</v>
      </c>
      <c r="P48" s="139">
        <v>47</v>
      </c>
    </row>
    <row r="49" spans="3:16" ht="15" customHeight="1">
      <c r="C49" s="133" t="s">
        <v>2639</v>
      </c>
      <c r="D49" s="137" t="s">
        <v>116</v>
      </c>
      <c r="E49" s="138" t="s">
        <v>2376</v>
      </c>
      <c r="F49" s="133" t="s">
        <v>1088</v>
      </c>
      <c r="G49" s="133" t="s">
        <v>2640</v>
      </c>
      <c r="H49" s="133" t="s">
        <v>2641</v>
      </c>
      <c r="I49" s="133" t="s">
        <v>1654</v>
      </c>
      <c r="J49" s="133" t="s">
        <v>2642</v>
      </c>
      <c r="O49" s="133" t="s">
        <v>2643</v>
      </c>
      <c r="P49" s="139">
        <v>48</v>
      </c>
    </row>
    <row r="50" spans="3:16" ht="15" customHeight="1">
      <c r="C50" s="133" t="s">
        <v>2644</v>
      </c>
      <c r="D50" s="137" t="s">
        <v>116</v>
      </c>
      <c r="E50" s="138" t="s">
        <v>2376</v>
      </c>
      <c r="F50" s="133" t="s">
        <v>1089</v>
      </c>
      <c r="G50" s="133" t="s">
        <v>2645</v>
      </c>
      <c r="H50" s="133" t="s">
        <v>2646</v>
      </c>
      <c r="I50" s="133" t="s">
        <v>1655</v>
      </c>
      <c r="J50" s="133" t="s">
        <v>2647</v>
      </c>
      <c r="O50" s="133" t="s">
        <v>2648</v>
      </c>
      <c r="P50" s="139">
        <v>49</v>
      </c>
    </row>
    <row r="51" spans="3:16" ht="15" customHeight="1">
      <c r="C51" s="133" t="s">
        <v>2649</v>
      </c>
      <c r="D51" s="137" t="s">
        <v>116</v>
      </c>
      <c r="E51" s="138" t="s">
        <v>2377</v>
      </c>
      <c r="F51" s="133" t="s">
        <v>1090</v>
      </c>
      <c r="G51" s="133" t="s">
        <v>2650</v>
      </c>
      <c r="H51" s="133" t="s">
        <v>2651</v>
      </c>
      <c r="I51" s="133" t="s">
        <v>1656</v>
      </c>
      <c r="J51" s="133" t="s">
        <v>2652</v>
      </c>
      <c r="O51" s="133">
        <v>49240</v>
      </c>
      <c r="P51" s="139">
        <v>50</v>
      </c>
    </row>
    <row r="52" spans="3:16" ht="15" customHeight="1">
      <c r="C52" s="133" t="s">
        <v>2653</v>
      </c>
      <c r="D52" s="137" t="s">
        <v>116</v>
      </c>
      <c r="E52" s="138" t="s">
        <v>2377</v>
      </c>
      <c r="F52" s="133" t="s">
        <v>2654</v>
      </c>
      <c r="G52" s="133" t="s">
        <v>2655</v>
      </c>
      <c r="H52" s="133" t="s">
        <v>2656</v>
      </c>
      <c r="I52" s="133" t="s">
        <v>2657</v>
      </c>
      <c r="J52" s="133" t="s">
        <v>2658</v>
      </c>
      <c r="O52" s="133">
        <v>49244</v>
      </c>
      <c r="P52" s="139">
        <v>51</v>
      </c>
    </row>
    <row r="53" spans="3:16" ht="15" customHeight="1">
      <c r="C53" s="133" t="s">
        <v>2659</v>
      </c>
      <c r="D53" s="137" t="s">
        <v>116</v>
      </c>
      <c r="E53" s="138" t="s">
        <v>2377</v>
      </c>
      <c r="F53" s="133" t="s">
        <v>1091</v>
      </c>
      <c r="G53" s="133" t="s">
        <v>2660</v>
      </c>
      <c r="H53" s="133" t="s">
        <v>2661</v>
      </c>
      <c r="I53" s="133" t="s">
        <v>1657</v>
      </c>
      <c r="J53" s="133" t="s">
        <v>2662</v>
      </c>
      <c r="O53" s="133">
        <v>49290</v>
      </c>
      <c r="P53" s="139">
        <v>52</v>
      </c>
    </row>
    <row r="54" spans="3:16" ht="15" customHeight="1">
      <c r="C54" s="133" t="s">
        <v>2663</v>
      </c>
      <c r="D54" s="137" t="s">
        <v>116</v>
      </c>
      <c r="E54" s="138" t="s">
        <v>2377</v>
      </c>
      <c r="F54" s="133" t="s">
        <v>1093</v>
      </c>
      <c r="G54" s="133" t="s">
        <v>2664</v>
      </c>
      <c r="H54" s="133" t="s">
        <v>2665</v>
      </c>
      <c r="I54" s="133" t="s">
        <v>1658</v>
      </c>
      <c r="J54" s="133" t="s">
        <v>2666</v>
      </c>
      <c r="O54" s="133">
        <v>49000</v>
      </c>
      <c r="P54" s="139">
        <v>53</v>
      </c>
    </row>
    <row r="55" spans="3:16" ht="15" customHeight="1">
      <c r="C55" s="133" t="s">
        <v>2667</v>
      </c>
      <c r="D55" s="137" t="s">
        <v>116</v>
      </c>
      <c r="E55" s="138" t="s">
        <v>2377</v>
      </c>
      <c r="F55" s="133" t="s">
        <v>1093</v>
      </c>
      <c r="G55" s="133" t="s">
        <v>2668</v>
      </c>
      <c r="H55" s="133" t="s">
        <v>2669</v>
      </c>
      <c r="I55" s="133" t="s">
        <v>1659</v>
      </c>
      <c r="J55" s="133" t="s">
        <v>2670</v>
      </c>
      <c r="O55" s="133">
        <v>49000</v>
      </c>
      <c r="P55" s="139">
        <v>54</v>
      </c>
    </row>
    <row r="56" spans="3:16" ht="15" customHeight="1">
      <c r="C56" s="133" t="s">
        <v>2671</v>
      </c>
      <c r="D56" s="137" t="s">
        <v>116</v>
      </c>
      <c r="E56" s="138" t="s">
        <v>2377</v>
      </c>
      <c r="F56" s="133" t="s">
        <v>1094</v>
      </c>
      <c r="G56" s="133" t="s">
        <v>2672</v>
      </c>
      <c r="H56" s="133" t="s">
        <v>2673</v>
      </c>
      <c r="I56" s="133" t="s">
        <v>1660</v>
      </c>
      <c r="J56" s="133" t="s">
        <v>2674</v>
      </c>
      <c r="O56" s="133">
        <v>49210</v>
      </c>
      <c r="P56" s="139">
        <v>55</v>
      </c>
    </row>
    <row r="57" spans="3:16" ht="15" customHeight="1">
      <c r="C57" s="133" t="s">
        <v>2675</v>
      </c>
      <c r="D57" s="137" t="s">
        <v>116</v>
      </c>
      <c r="E57" s="138" t="s">
        <v>2377</v>
      </c>
      <c r="F57" s="133" t="s">
        <v>1095</v>
      </c>
      <c r="G57" s="133" t="s">
        <v>2676</v>
      </c>
      <c r="H57" s="133" t="s">
        <v>2677</v>
      </c>
      <c r="I57" s="133" t="s">
        <v>1661</v>
      </c>
      <c r="J57" s="133" t="s">
        <v>2678</v>
      </c>
      <c r="O57" s="133">
        <v>49247</v>
      </c>
      <c r="P57" s="139">
        <v>56</v>
      </c>
    </row>
    <row r="58" spans="3:16" ht="15" customHeight="1">
      <c r="C58" s="133" t="s">
        <v>2679</v>
      </c>
      <c r="D58" s="137" t="s">
        <v>116</v>
      </c>
      <c r="E58" s="138" t="s">
        <v>2377</v>
      </c>
      <c r="F58" s="133" t="s">
        <v>1096</v>
      </c>
      <c r="G58" s="133" t="s">
        <v>1097</v>
      </c>
      <c r="H58" s="133" t="s">
        <v>2680</v>
      </c>
      <c r="I58" s="133" t="s">
        <v>1662</v>
      </c>
      <c r="J58" s="133" t="s">
        <v>2681</v>
      </c>
      <c r="O58" s="133">
        <v>49218</v>
      </c>
      <c r="P58" s="139">
        <v>57</v>
      </c>
    </row>
    <row r="59" spans="3:16" ht="15" customHeight="1">
      <c r="C59" s="133" t="s">
        <v>2682</v>
      </c>
      <c r="D59" s="137" t="s">
        <v>116</v>
      </c>
      <c r="E59" s="138" t="s">
        <v>2377</v>
      </c>
      <c r="F59" s="133" t="s">
        <v>1098</v>
      </c>
      <c r="G59" s="133" t="s">
        <v>1099</v>
      </c>
      <c r="H59" s="133" t="s">
        <v>2683</v>
      </c>
      <c r="I59" s="133" t="s">
        <v>1663</v>
      </c>
      <c r="J59" s="133" t="s">
        <v>2684</v>
      </c>
      <c r="O59" s="133">
        <v>49221</v>
      </c>
      <c r="P59" s="139">
        <v>58</v>
      </c>
    </row>
    <row r="60" spans="3:16" ht="15" customHeight="1">
      <c r="C60" s="133" t="s">
        <v>2685</v>
      </c>
      <c r="D60" s="137" t="s">
        <v>116</v>
      </c>
      <c r="E60" s="138" t="s">
        <v>2377</v>
      </c>
      <c r="F60" s="133" t="s">
        <v>1100</v>
      </c>
      <c r="G60" s="133" t="s">
        <v>2686</v>
      </c>
      <c r="H60" s="133" t="s">
        <v>2687</v>
      </c>
      <c r="I60" s="133" t="s">
        <v>1664</v>
      </c>
      <c r="J60" s="133" t="s">
        <v>2688</v>
      </c>
      <c r="O60" s="133">
        <v>49228</v>
      </c>
      <c r="P60" s="139">
        <v>59</v>
      </c>
    </row>
    <row r="61" spans="3:16" ht="15" customHeight="1">
      <c r="C61" s="133" t="s">
        <v>2689</v>
      </c>
      <c r="D61" s="137" t="s">
        <v>116</v>
      </c>
      <c r="E61" s="138" t="s">
        <v>2377</v>
      </c>
      <c r="F61" s="133" t="s">
        <v>2690</v>
      </c>
      <c r="G61" s="133" t="s">
        <v>2691</v>
      </c>
      <c r="H61" s="133" t="s">
        <v>2692</v>
      </c>
      <c r="I61" s="133" t="s">
        <v>1665</v>
      </c>
      <c r="J61" s="133" t="s">
        <v>2693</v>
      </c>
      <c r="O61" s="133">
        <v>49284</v>
      </c>
      <c r="P61" s="139">
        <v>60</v>
      </c>
    </row>
    <row r="62" spans="3:16" ht="15" customHeight="1">
      <c r="C62" s="133" t="s">
        <v>2694</v>
      </c>
      <c r="D62" s="137" t="s">
        <v>116</v>
      </c>
      <c r="E62" s="138" t="s">
        <v>2377</v>
      </c>
      <c r="F62" s="133" t="s">
        <v>2690</v>
      </c>
      <c r="G62" s="133" t="s">
        <v>2695</v>
      </c>
      <c r="H62" s="133" t="s">
        <v>2696</v>
      </c>
      <c r="I62" s="133" t="s">
        <v>2697</v>
      </c>
      <c r="J62" s="133" t="s">
        <v>2698</v>
      </c>
      <c r="O62" s="133">
        <v>49284</v>
      </c>
      <c r="P62" s="139">
        <v>61</v>
      </c>
    </row>
    <row r="63" spans="3:16" ht="15" customHeight="1">
      <c r="C63" s="133" t="s">
        <v>2699</v>
      </c>
      <c r="D63" s="137" t="s">
        <v>116</v>
      </c>
      <c r="E63" s="138" t="s">
        <v>2377</v>
      </c>
      <c r="F63" s="133" t="s">
        <v>1274</v>
      </c>
      <c r="G63" s="133" t="s">
        <v>1275</v>
      </c>
      <c r="H63" s="133" t="s">
        <v>2700</v>
      </c>
      <c r="I63" s="133" t="s">
        <v>1666</v>
      </c>
      <c r="J63" s="133" t="s">
        <v>2701</v>
      </c>
      <c r="O63" s="133">
        <v>49216</v>
      </c>
      <c r="P63" s="139">
        <v>62</v>
      </c>
    </row>
    <row r="64" spans="3:16" ht="15" customHeight="1">
      <c r="C64" s="133" t="s">
        <v>2702</v>
      </c>
      <c r="D64" s="137" t="s">
        <v>116</v>
      </c>
      <c r="E64" s="138" t="s">
        <v>2377</v>
      </c>
      <c r="F64" s="133" t="s">
        <v>1276</v>
      </c>
      <c r="G64" s="133" t="s">
        <v>1277</v>
      </c>
      <c r="H64" s="133" t="s">
        <v>2703</v>
      </c>
      <c r="I64" s="133" t="s">
        <v>1667</v>
      </c>
      <c r="J64" s="133" t="s">
        <v>2704</v>
      </c>
      <c r="O64" s="133">
        <v>49225</v>
      </c>
      <c r="P64" s="139">
        <v>63</v>
      </c>
    </row>
    <row r="65" spans="3:16" ht="15" customHeight="1">
      <c r="C65" s="133" t="s">
        <v>2705</v>
      </c>
      <c r="D65" s="137" t="s">
        <v>116</v>
      </c>
      <c r="E65" s="138" t="s">
        <v>2377</v>
      </c>
      <c r="F65" s="133" t="s">
        <v>1278</v>
      </c>
      <c r="G65" s="133" t="s">
        <v>2706</v>
      </c>
      <c r="H65" s="133" t="s">
        <v>2707</v>
      </c>
      <c r="I65" s="133" t="s">
        <v>1668</v>
      </c>
      <c r="J65" s="133" t="s">
        <v>2708</v>
      </c>
      <c r="O65" s="133">
        <v>49245</v>
      </c>
      <c r="P65" s="139">
        <v>64</v>
      </c>
    </row>
    <row r="66" spans="3:16" ht="15" customHeight="1">
      <c r="C66" s="133" t="s">
        <v>2709</v>
      </c>
      <c r="D66" s="137" t="s">
        <v>116</v>
      </c>
      <c r="E66" s="138" t="s">
        <v>2377</v>
      </c>
      <c r="F66" s="133" t="s">
        <v>2710</v>
      </c>
      <c r="G66" s="133" t="s">
        <v>1279</v>
      </c>
      <c r="H66" s="133" t="s">
        <v>2711</v>
      </c>
      <c r="I66" s="133" t="s">
        <v>1669</v>
      </c>
      <c r="J66" s="133" t="s">
        <v>2712</v>
      </c>
      <c r="O66" s="133">
        <v>49231</v>
      </c>
      <c r="P66" s="139">
        <v>65</v>
      </c>
    </row>
    <row r="67" spans="3:16" ht="15" customHeight="1">
      <c r="C67" s="133" t="s">
        <v>2713</v>
      </c>
      <c r="D67" s="137" t="s">
        <v>116</v>
      </c>
      <c r="E67" s="138" t="s">
        <v>2377</v>
      </c>
      <c r="F67" s="133" t="s">
        <v>2714</v>
      </c>
      <c r="G67" s="133" t="s">
        <v>2715</v>
      </c>
      <c r="H67" s="133" t="s">
        <v>2716</v>
      </c>
      <c r="I67" s="133" t="s">
        <v>1670</v>
      </c>
      <c r="J67" s="133" t="s">
        <v>2717</v>
      </c>
      <c r="O67" s="133">
        <v>49294</v>
      </c>
      <c r="P67" s="139">
        <v>66</v>
      </c>
    </row>
    <row r="68" spans="3:16" ht="15" customHeight="1">
      <c r="C68" s="133" t="s">
        <v>2718</v>
      </c>
      <c r="D68" s="137" t="s">
        <v>116</v>
      </c>
      <c r="E68" s="138" t="s">
        <v>2377</v>
      </c>
      <c r="F68" s="133" t="s">
        <v>1280</v>
      </c>
      <c r="G68" s="133" t="s">
        <v>2719</v>
      </c>
      <c r="H68" s="133" t="s">
        <v>2720</v>
      </c>
      <c r="I68" s="133" t="s">
        <v>1671</v>
      </c>
      <c r="J68" s="133" t="s">
        <v>2721</v>
      </c>
      <c r="O68" s="133">
        <v>49215</v>
      </c>
      <c r="P68" s="139">
        <v>67</v>
      </c>
    </row>
    <row r="69" spans="3:16" ht="15" customHeight="1">
      <c r="C69" s="133" t="s">
        <v>2722</v>
      </c>
      <c r="D69" s="137" t="s">
        <v>116</v>
      </c>
      <c r="E69" s="138" t="s">
        <v>2377</v>
      </c>
      <c r="F69" s="133" t="s">
        <v>1281</v>
      </c>
      <c r="G69" s="133" t="s">
        <v>2723</v>
      </c>
      <c r="H69" s="133" t="s">
        <v>2724</v>
      </c>
      <c r="I69" s="133" t="s">
        <v>1672</v>
      </c>
      <c r="J69" s="133" t="s">
        <v>2725</v>
      </c>
      <c r="O69" s="133">
        <v>49282</v>
      </c>
      <c r="P69" s="139">
        <v>68</v>
      </c>
    </row>
    <row r="70" spans="3:16" ht="15" customHeight="1">
      <c r="C70" s="133" t="s">
        <v>2726</v>
      </c>
      <c r="D70" s="137" t="s">
        <v>116</v>
      </c>
      <c r="E70" s="138" t="s">
        <v>2377</v>
      </c>
      <c r="F70" s="133" t="s">
        <v>1282</v>
      </c>
      <c r="G70" s="133" t="s">
        <v>1283</v>
      </c>
      <c r="H70" s="133" t="s">
        <v>2598</v>
      </c>
      <c r="I70" s="133" t="s">
        <v>405</v>
      </c>
      <c r="J70" s="133" t="s">
        <v>2727</v>
      </c>
      <c r="O70" s="133">
        <v>49217</v>
      </c>
      <c r="P70" s="139">
        <v>69</v>
      </c>
    </row>
    <row r="71" spans="3:16" ht="15" customHeight="1">
      <c r="C71" s="133" t="s">
        <v>2728</v>
      </c>
      <c r="D71" s="137" t="s">
        <v>116</v>
      </c>
      <c r="E71" s="138" t="s">
        <v>2377</v>
      </c>
      <c r="F71" s="133" t="s">
        <v>1282</v>
      </c>
      <c r="G71" s="133" t="s">
        <v>2729</v>
      </c>
      <c r="H71" s="133" t="s">
        <v>2550</v>
      </c>
      <c r="I71" s="133" t="s">
        <v>406</v>
      </c>
      <c r="J71" s="133" t="s">
        <v>2730</v>
      </c>
      <c r="O71" s="133">
        <v>49217</v>
      </c>
      <c r="P71" s="139">
        <v>70</v>
      </c>
    </row>
    <row r="72" spans="3:16" ht="15" customHeight="1">
      <c r="C72" s="133" t="s">
        <v>2731</v>
      </c>
      <c r="D72" s="137" t="s">
        <v>116</v>
      </c>
      <c r="E72" s="138" t="s">
        <v>2377</v>
      </c>
      <c r="F72" s="133" t="s">
        <v>1284</v>
      </c>
      <c r="G72" s="133" t="s">
        <v>2732</v>
      </c>
      <c r="H72" s="133" t="s">
        <v>2733</v>
      </c>
      <c r="I72" s="133" t="s">
        <v>407</v>
      </c>
      <c r="J72" s="133" t="s">
        <v>2734</v>
      </c>
      <c r="O72" s="133">
        <v>49253</v>
      </c>
      <c r="P72" s="139">
        <v>71</v>
      </c>
    </row>
    <row r="73" spans="3:16" ht="15" customHeight="1">
      <c r="C73" s="133" t="s">
        <v>2735</v>
      </c>
      <c r="D73" s="137" t="s">
        <v>116</v>
      </c>
      <c r="E73" s="138" t="s">
        <v>2377</v>
      </c>
      <c r="F73" s="133" t="s">
        <v>1285</v>
      </c>
      <c r="G73" s="133" t="s">
        <v>2736</v>
      </c>
      <c r="H73" s="133" t="s">
        <v>2737</v>
      </c>
      <c r="I73" s="133" t="s">
        <v>408</v>
      </c>
      <c r="J73" s="133" t="s">
        <v>2738</v>
      </c>
      <c r="O73" s="133">
        <v>49251</v>
      </c>
      <c r="P73" s="139">
        <v>72</v>
      </c>
    </row>
    <row r="74" spans="3:16" ht="15" customHeight="1">
      <c r="C74" s="133" t="s">
        <v>2739</v>
      </c>
      <c r="D74" s="137" t="s">
        <v>116</v>
      </c>
      <c r="E74" s="138" t="s">
        <v>2377</v>
      </c>
      <c r="F74" s="133" t="s">
        <v>1286</v>
      </c>
      <c r="G74" s="133" t="s">
        <v>2740</v>
      </c>
      <c r="H74" s="133" t="s">
        <v>2741</v>
      </c>
      <c r="I74" s="133" t="s">
        <v>409</v>
      </c>
      <c r="J74" s="133" t="s">
        <v>2742</v>
      </c>
      <c r="O74" s="133">
        <v>49246</v>
      </c>
      <c r="P74" s="139">
        <v>73</v>
      </c>
    </row>
    <row r="75" spans="3:16" ht="15" customHeight="1">
      <c r="C75" s="133" t="s">
        <v>2743</v>
      </c>
      <c r="D75" s="137" t="s">
        <v>116</v>
      </c>
      <c r="E75" s="138" t="s">
        <v>2377</v>
      </c>
      <c r="F75" s="133" t="s">
        <v>1287</v>
      </c>
      <c r="G75" s="133" t="s">
        <v>2744</v>
      </c>
      <c r="H75" s="133" t="s">
        <v>2745</v>
      </c>
      <c r="I75" s="133" t="s">
        <v>410</v>
      </c>
      <c r="J75" s="133" t="s">
        <v>2746</v>
      </c>
      <c r="O75" s="133">
        <v>49252</v>
      </c>
      <c r="P75" s="139">
        <v>74</v>
      </c>
    </row>
    <row r="76" spans="3:16" ht="15" customHeight="1">
      <c r="C76" s="133" t="s">
        <v>2747</v>
      </c>
      <c r="D76" s="137" t="s">
        <v>116</v>
      </c>
      <c r="E76" s="138" t="s">
        <v>2377</v>
      </c>
      <c r="F76" s="133" t="s">
        <v>1288</v>
      </c>
      <c r="G76" s="133" t="s">
        <v>2748</v>
      </c>
      <c r="H76" s="133" t="s">
        <v>2749</v>
      </c>
      <c r="I76" s="133" t="s">
        <v>411</v>
      </c>
      <c r="J76" s="133" t="s">
        <v>2750</v>
      </c>
      <c r="O76" s="133">
        <v>49243</v>
      </c>
      <c r="P76" s="139">
        <v>75</v>
      </c>
    </row>
    <row r="77" spans="3:16" ht="15" customHeight="1">
      <c r="C77" s="133" t="s">
        <v>2751</v>
      </c>
      <c r="D77" s="137" t="s">
        <v>116</v>
      </c>
      <c r="E77" s="138" t="s">
        <v>2377</v>
      </c>
      <c r="F77" s="133" t="s">
        <v>1289</v>
      </c>
      <c r="G77" s="133" t="s">
        <v>2752</v>
      </c>
      <c r="H77" s="133" t="s">
        <v>2753</v>
      </c>
      <c r="I77" s="133" t="s">
        <v>412</v>
      </c>
      <c r="J77" s="133" t="s">
        <v>2754</v>
      </c>
      <c r="O77" s="133">
        <v>49234</v>
      </c>
      <c r="P77" s="139">
        <v>76</v>
      </c>
    </row>
    <row r="78" spans="3:16" ht="15" customHeight="1">
      <c r="C78" s="133" t="s">
        <v>2755</v>
      </c>
      <c r="D78" s="137" t="s">
        <v>116</v>
      </c>
      <c r="E78" s="138" t="s">
        <v>2377</v>
      </c>
      <c r="F78" s="133" t="s">
        <v>1290</v>
      </c>
      <c r="G78" s="133" t="s">
        <v>1291</v>
      </c>
      <c r="H78" s="133" t="s">
        <v>2756</v>
      </c>
      <c r="I78" s="133" t="s">
        <v>413</v>
      </c>
      <c r="J78" s="133" t="s">
        <v>2757</v>
      </c>
      <c r="O78" s="133">
        <v>49232</v>
      </c>
      <c r="P78" s="139">
        <v>77</v>
      </c>
    </row>
    <row r="79" spans="3:16" ht="15" customHeight="1">
      <c r="C79" s="133" t="s">
        <v>2758</v>
      </c>
      <c r="D79" s="137" t="s">
        <v>116</v>
      </c>
      <c r="E79" s="138" t="s">
        <v>2377</v>
      </c>
      <c r="F79" s="133" t="s">
        <v>1292</v>
      </c>
      <c r="G79" s="133" t="s">
        <v>1293</v>
      </c>
      <c r="H79" s="133" t="s">
        <v>2759</v>
      </c>
      <c r="I79" s="133" t="s">
        <v>414</v>
      </c>
      <c r="J79" s="133" t="s">
        <v>2760</v>
      </c>
      <c r="O79" s="133">
        <v>49223</v>
      </c>
      <c r="P79" s="139">
        <v>78</v>
      </c>
    </row>
    <row r="80" spans="3:16" ht="15" customHeight="1">
      <c r="C80" s="133" t="s">
        <v>2761</v>
      </c>
      <c r="D80" s="137" t="s">
        <v>116</v>
      </c>
      <c r="E80" s="138" t="s">
        <v>2377</v>
      </c>
      <c r="F80" s="133" t="s">
        <v>1294</v>
      </c>
      <c r="G80" s="133" t="s">
        <v>2762</v>
      </c>
      <c r="H80" s="133" t="s">
        <v>2763</v>
      </c>
      <c r="I80" s="133" t="s">
        <v>415</v>
      </c>
      <c r="J80" s="133" t="s">
        <v>2764</v>
      </c>
      <c r="O80" s="133">
        <v>49214</v>
      </c>
      <c r="P80" s="139">
        <v>79</v>
      </c>
    </row>
    <row r="81" spans="3:16" ht="15" customHeight="1">
      <c r="C81" s="133" t="s">
        <v>2765</v>
      </c>
      <c r="D81" s="137" t="s">
        <v>116</v>
      </c>
      <c r="E81" s="138" t="s">
        <v>2377</v>
      </c>
      <c r="F81" s="133" t="s">
        <v>1295</v>
      </c>
      <c r="G81" s="133" t="s">
        <v>2624</v>
      </c>
      <c r="H81" s="133" t="s">
        <v>2766</v>
      </c>
      <c r="I81" s="133" t="s">
        <v>416</v>
      </c>
      <c r="J81" s="133" t="s">
        <v>2767</v>
      </c>
      <c r="O81" s="133">
        <v>49250</v>
      </c>
      <c r="P81" s="139">
        <v>80</v>
      </c>
    </row>
    <row r="82" spans="3:16" ht="15" customHeight="1">
      <c r="C82" s="133" t="s">
        <v>2768</v>
      </c>
      <c r="D82" s="137" t="s">
        <v>116</v>
      </c>
      <c r="E82" s="138" t="s">
        <v>2377</v>
      </c>
      <c r="F82" s="133" t="s">
        <v>1296</v>
      </c>
      <c r="G82" s="133" t="s">
        <v>2769</v>
      </c>
      <c r="H82" s="133" t="s">
        <v>2770</v>
      </c>
      <c r="I82" s="133" t="s">
        <v>417</v>
      </c>
      <c r="J82" s="133" t="s">
        <v>2771</v>
      </c>
      <c r="O82" s="133" t="s">
        <v>2772</v>
      </c>
      <c r="P82" s="139">
        <v>81</v>
      </c>
    </row>
    <row r="83" spans="3:16" ht="15" customHeight="1">
      <c r="C83" s="133" t="s">
        <v>2773</v>
      </c>
      <c r="D83" s="137" t="s">
        <v>116</v>
      </c>
      <c r="E83" s="138" t="s">
        <v>2377</v>
      </c>
      <c r="F83" s="133" t="s">
        <v>348</v>
      </c>
      <c r="G83" s="133" t="s">
        <v>2774</v>
      </c>
      <c r="H83" s="133" t="s">
        <v>2775</v>
      </c>
      <c r="I83" s="133" t="s">
        <v>418</v>
      </c>
      <c r="J83" s="133" t="s">
        <v>2776</v>
      </c>
      <c r="O83" s="133">
        <v>49233</v>
      </c>
      <c r="P83" s="139">
        <v>82</v>
      </c>
    </row>
    <row r="84" spans="3:16" ht="15" customHeight="1">
      <c r="C84" s="133" t="s">
        <v>2777</v>
      </c>
      <c r="D84" s="137" t="s">
        <v>116</v>
      </c>
      <c r="E84" s="138" t="s">
        <v>2377</v>
      </c>
      <c r="F84" s="133" t="s">
        <v>349</v>
      </c>
      <c r="G84" s="133" t="s">
        <v>2778</v>
      </c>
      <c r="H84" s="133" t="s">
        <v>2779</v>
      </c>
      <c r="I84" s="133" t="s">
        <v>419</v>
      </c>
      <c r="J84" s="133" t="s">
        <v>2780</v>
      </c>
      <c r="O84" s="133">
        <v>49295</v>
      </c>
      <c r="P84" s="139">
        <v>83</v>
      </c>
    </row>
    <row r="85" spans="3:16" ht="15" customHeight="1">
      <c r="C85" s="133" t="s">
        <v>2781</v>
      </c>
      <c r="D85" s="137" t="s">
        <v>116</v>
      </c>
      <c r="E85" s="138" t="s">
        <v>2375</v>
      </c>
      <c r="F85" s="133" t="s">
        <v>350</v>
      </c>
      <c r="G85" s="133" t="s">
        <v>2782</v>
      </c>
      <c r="H85" s="133" t="s">
        <v>2783</v>
      </c>
      <c r="I85" s="133" t="s">
        <v>420</v>
      </c>
      <c r="J85" s="133" t="s">
        <v>2784</v>
      </c>
      <c r="O85" s="133">
        <v>44440</v>
      </c>
      <c r="P85" s="139">
        <v>84</v>
      </c>
    </row>
    <row r="86" spans="3:16" ht="15" customHeight="1">
      <c r="C86" s="133" t="s">
        <v>2785</v>
      </c>
      <c r="D86" s="137" t="s">
        <v>116</v>
      </c>
      <c r="E86" s="138" t="s">
        <v>2375</v>
      </c>
      <c r="F86" s="133" t="s">
        <v>1020</v>
      </c>
      <c r="G86" s="133" t="s">
        <v>2444</v>
      </c>
      <c r="H86" s="133" t="s">
        <v>2786</v>
      </c>
      <c r="I86" s="133" t="s">
        <v>2445</v>
      </c>
      <c r="J86" s="133" t="s">
        <v>2787</v>
      </c>
      <c r="O86" s="133">
        <v>44400</v>
      </c>
      <c r="P86" s="139">
        <v>85</v>
      </c>
    </row>
    <row r="87" spans="3:16" ht="15" customHeight="1">
      <c r="C87" s="133" t="s">
        <v>2788</v>
      </c>
      <c r="D87" s="137" t="s">
        <v>116</v>
      </c>
      <c r="E87" s="138" t="s">
        <v>2375</v>
      </c>
      <c r="F87" s="133" t="s">
        <v>351</v>
      </c>
      <c r="G87" s="133" t="s">
        <v>352</v>
      </c>
      <c r="H87" s="133" t="s">
        <v>2789</v>
      </c>
      <c r="I87" s="133" t="s">
        <v>421</v>
      </c>
      <c r="J87" s="133" t="s">
        <v>2790</v>
      </c>
      <c r="O87" s="133" t="s">
        <v>2791</v>
      </c>
      <c r="P87" s="139">
        <v>86</v>
      </c>
    </row>
    <row r="88" spans="3:16" ht="15" customHeight="1">
      <c r="C88" s="133" t="s">
        <v>2792</v>
      </c>
      <c r="D88" s="137" t="s">
        <v>116</v>
      </c>
      <c r="E88" s="138" t="s">
        <v>2375</v>
      </c>
      <c r="F88" s="133" t="s">
        <v>353</v>
      </c>
      <c r="G88" s="133" t="s">
        <v>354</v>
      </c>
      <c r="H88" s="133" t="s">
        <v>2793</v>
      </c>
      <c r="I88" s="133" t="s">
        <v>422</v>
      </c>
      <c r="J88" s="133" t="s">
        <v>2794</v>
      </c>
      <c r="O88" s="133">
        <v>44321</v>
      </c>
      <c r="P88" s="139">
        <v>87</v>
      </c>
    </row>
    <row r="89" spans="3:16" ht="15" customHeight="1">
      <c r="C89" s="133" t="s">
        <v>2795</v>
      </c>
      <c r="D89" s="137" t="s">
        <v>116</v>
      </c>
      <c r="E89" s="138" t="s">
        <v>2375</v>
      </c>
      <c r="F89" s="133" t="s">
        <v>355</v>
      </c>
      <c r="G89" s="133" t="s">
        <v>356</v>
      </c>
      <c r="H89" s="133" t="s">
        <v>2796</v>
      </c>
      <c r="I89" s="133" t="s">
        <v>423</v>
      </c>
      <c r="J89" s="133" t="s">
        <v>2797</v>
      </c>
      <c r="O89" s="133">
        <v>44320</v>
      </c>
      <c r="P89" s="139">
        <v>88</v>
      </c>
    </row>
    <row r="90" spans="3:16" ht="15" customHeight="1">
      <c r="C90" s="133" t="s">
        <v>2798</v>
      </c>
      <c r="D90" s="137" t="s">
        <v>116</v>
      </c>
      <c r="E90" s="138" t="s">
        <v>2375</v>
      </c>
      <c r="F90" s="133" t="s">
        <v>355</v>
      </c>
      <c r="G90" s="133" t="s">
        <v>2446</v>
      </c>
      <c r="H90" s="133" t="s">
        <v>2799</v>
      </c>
      <c r="I90" s="133" t="s">
        <v>2447</v>
      </c>
      <c r="J90" s="133" t="s">
        <v>2800</v>
      </c>
      <c r="O90" s="133">
        <v>44320</v>
      </c>
      <c r="P90" s="139">
        <v>89</v>
      </c>
    </row>
    <row r="91" spans="3:16" ht="15" customHeight="1">
      <c r="C91" s="133" t="s">
        <v>2801</v>
      </c>
      <c r="D91" s="137" t="s">
        <v>116</v>
      </c>
      <c r="E91" s="138" t="s">
        <v>2375</v>
      </c>
      <c r="F91" s="133" t="s">
        <v>355</v>
      </c>
      <c r="G91" s="133" t="s">
        <v>357</v>
      </c>
      <c r="H91" s="133" t="s">
        <v>2802</v>
      </c>
      <c r="I91" s="133" t="s">
        <v>424</v>
      </c>
      <c r="J91" s="133" t="s">
        <v>2803</v>
      </c>
      <c r="O91" s="133">
        <v>44320</v>
      </c>
      <c r="P91" s="139">
        <v>90</v>
      </c>
    </row>
    <row r="92" spans="3:16" ht="15" customHeight="1">
      <c r="C92" s="133" t="s">
        <v>2804</v>
      </c>
      <c r="D92" s="137" t="s">
        <v>116</v>
      </c>
      <c r="E92" s="138" t="s">
        <v>2375</v>
      </c>
      <c r="F92" s="133" t="s">
        <v>355</v>
      </c>
      <c r="G92" s="133" t="s">
        <v>358</v>
      </c>
      <c r="H92" s="133" t="s">
        <v>2805</v>
      </c>
      <c r="I92" s="133" t="s">
        <v>425</v>
      </c>
      <c r="J92" s="133" t="s">
        <v>2806</v>
      </c>
      <c r="O92" s="133">
        <v>44320</v>
      </c>
      <c r="P92" s="139">
        <v>91</v>
      </c>
    </row>
    <row r="93" spans="3:16" ht="15" customHeight="1">
      <c r="C93" s="133" t="s">
        <v>2807</v>
      </c>
      <c r="D93" s="137" t="s">
        <v>116</v>
      </c>
      <c r="E93" s="138" t="s">
        <v>2375</v>
      </c>
      <c r="F93" s="133" t="s">
        <v>359</v>
      </c>
      <c r="G93" s="133" t="s">
        <v>360</v>
      </c>
      <c r="H93" s="133" t="s">
        <v>2808</v>
      </c>
      <c r="I93" s="133" t="s">
        <v>426</v>
      </c>
      <c r="J93" s="133" t="s">
        <v>2809</v>
      </c>
      <c r="O93" s="133">
        <v>44330</v>
      </c>
      <c r="P93" s="139">
        <v>92</v>
      </c>
    </row>
    <row r="94" spans="3:16" ht="15" customHeight="1">
      <c r="C94" s="133" t="s">
        <v>2810</v>
      </c>
      <c r="D94" s="137" t="s">
        <v>116</v>
      </c>
      <c r="E94" s="138" t="s">
        <v>2375</v>
      </c>
      <c r="F94" s="133" t="s">
        <v>361</v>
      </c>
      <c r="G94" s="133" t="s">
        <v>362</v>
      </c>
      <c r="H94" s="133" t="s">
        <v>2811</v>
      </c>
      <c r="I94" s="133" t="s">
        <v>427</v>
      </c>
      <c r="J94" s="133" t="s">
        <v>2812</v>
      </c>
      <c r="O94" s="133">
        <v>44323</v>
      </c>
      <c r="P94" s="139">
        <v>93</v>
      </c>
    </row>
    <row r="95" spans="3:16" ht="15" customHeight="1">
      <c r="C95" s="133" t="s">
        <v>2813</v>
      </c>
      <c r="D95" s="137" t="s">
        <v>116</v>
      </c>
      <c r="E95" s="138" t="s">
        <v>2375</v>
      </c>
      <c r="F95" s="133" t="s">
        <v>363</v>
      </c>
      <c r="G95" s="133" t="s">
        <v>364</v>
      </c>
      <c r="H95" s="133" t="s">
        <v>2814</v>
      </c>
      <c r="I95" s="133" t="s">
        <v>428</v>
      </c>
      <c r="J95" s="133" t="s">
        <v>2815</v>
      </c>
      <c r="O95" s="133">
        <v>44250</v>
      </c>
      <c r="P95" s="139">
        <v>94</v>
      </c>
    </row>
    <row r="96" spans="3:16" ht="15" customHeight="1">
      <c r="C96" s="133" t="s">
        <v>2816</v>
      </c>
      <c r="D96" s="137" t="s">
        <v>116</v>
      </c>
      <c r="E96" s="138" t="s">
        <v>2375</v>
      </c>
      <c r="F96" s="133" t="s">
        <v>363</v>
      </c>
      <c r="G96" s="133" t="s">
        <v>365</v>
      </c>
      <c r="H96" s="133" t="s">
        <v>2817</v>
      </c>
      <c r="I96" s="133" t="s">
        <v>429</v>
      </c>
      <c r="J96" s="133" t="s">
        <v>2818</v>
      </c>
      <c r="O96" s="133">
        <v>44250</v>
      </c>
      <c r="P96" s="139">
        <v>95</v>
      </c>
    </row>
    <row r="97" spans="3:16" ht="15" customHeight="1">
      <c r="C97" s="133" t="s">
        <v>2819</v>
      </c>
      <c r="D97" s="137" t="s">
        <v>116</v>
      </c>
      <c r="E97" s="138" t="s">
        <v>2375</v>
      </c>
      <c r="F97" s="133" t="s">
        <v>363</v>
      </c>
      <c r="G97" s="133" t="s">
        <v>366</v>
      </c>
      <c r="H97" s="133" t="s">
        <v>2820</v>
      </c>
      <c r="I97" s="133" t="s">
        <v>430</v>
      </c>
      <c r="J97" s="133" t="s">
        <v>2821</v>
      </c>
      <c r="O97" s="133">
        <v>44250</v>
      </c>
      <c r="P97" s="139">
        <v>96</v>
      </c>
    </row>
    <row r="98" spans="3:16" ht="15" customHeight="1">
      <c r="C98" s="133" t="s">
        <v>2822</v>
      </c>
      <c r="D98" s="137" t="s">
        <v>116</v>
      </c>
      <c r="E98" s="138" t="s">
        <v>2375</v>
      </c>
      <c r="F98" s="133" t="s">
        <v>363</v>
      </c>
      <c r="G98" s="133" t="s">
        <v>2823</v>
      </c>
      <c r="H98" s="133" t="s">
        <v>2824</v>
      </c>
      <c r="I98" s="133" t="s">
        <v>431</v>
      </c>
      <c r="J98" s="133" t="s">
        <v>2825</v>
      </c>
      <c r="O98" s="133">
        <v>44250</v>
      </c>
      <c r="P98" s="139">
        <v>97</v>
      </c>
    </row>
    <row r="99" spans="3:16" ht="15" customHeight="1">
      <c r="C99" s="133" t="s">
        <v>2826</v>
      </c>
      <c r="D99" s="137" t="s">
        <v>116</v>
      </c>
      <c r="E99" s="138" t="s">
        <v>2375</v>
      </c>
      <c r="F99" s="133" t="s">
        <v>368</v>
      </c>
      <c r="G99" s="133" t="s">
        <v>369</v>
      </c>
      <c r="H99" s="133" t="s">
        <v>2827</v>
      </c>
      <c r="I99" s="133" t="s">
        <v>432</v>
      </c>
      <c r="J99" s="133" t="s">
        <v>2828</v>
      </c>
      <c r="O99" s="133" t="s">
        <v>2829</v>
      </c>
      <c r="P99" s="139">
        <v>98</v>
      </c>
    </row>
    <row r="100" spans="3:16" ht="15" customHeight="1">
      <c r="C100" s="133" t="s">
        <v>2830</v>
      </c>
      <c r="D100" s="137" t="s">
        <v>116</v>
      </c>
      <c r="E100" s="138" t="s">
        <v>2375</v>
      </c>
      <c r="F100" s="133" t="s">
        <v>368</v>
      </c>
      <c r="G100" s="133" t="s">
        <v>2831</v>
      </c>
      <c r="H100" s="133" t="s">
        <v>2832</v>
      </c>
      <c r="I100" s="133" t="s">
        <v>433</v>
      </c>
      <c r="J100" s="133" t="s">
        <v>2833</v>
      </c>
      <c r="O100" s="133">
        <v>44000</v>
      </c>
      <c r="P100" s="139">
        <v>99</v>
      </c>
    </row>
    <row r="101" spans="3:16" ht="15" customHeight="1">
      <c r="C101" s="133" t="s">
        <v>2834</v>
      </c>
      <c r="D101" s="137" t="s">
        <v>116</v>
      </c>
      <c r="E101" s="138" t="s">
        <v>2375</v>
      </c>
      <c r="F101" s="133" t="s">
        <v>368</v>
      </c>
      <c r="G101" s="133" t="s">
        <v>370</v>
      </c>
      <c r="H101" s="133" t="s">
        <v>2835</v>
      </c>
      <c r="I101" s="133" t="s">
        <v>434</v>
      </c>
      <c r="J101" s="133" t="s">
        <v>2836</v>
      </c>
      <c r="O101" s="133" t="s">
        <v>2829</v>
      </c>
      <c r="P101" s="139">
        <v>100</v>
      </c>
    </row>
    <row r="102" spans="3:16" ht="15" customHeight="1">
      <c r="C102" s="133" t="s">
        <v>2837</v>
      </c>
      <c r="D102" s="137" t="s">
        <v>116</v>
      </c>
      <c r="E102" s="138" t="s">
        <v>2375</v>
      </c>
      <c r="F102" s="133" t="s">
        <v>368</v>
      </c>
      <c r="G102" s="133" t="s">
        <v>2838</v>
      </c>
      <c r="H102" s="133" t="s">
        <v>2839</v>
      </c>
      <c r="I102" s="133" t="s">
        <v>435</v>
      </c>
      <c r="J102" s="133" t="s">
        <v>2840</v>
      </c>
      <c r="O102" s="133">
        <v>44000</v>
      </c>
      <c r="P102" s="139">
        <v>101</v>
      </c>
    </row>
    <row r="103" spans="3:16" ht="15" customHeight="1">
      <c r="C103" s="133" t="s">
        <v>2841</v>
      </c>
      <c r="D103" s="137" t="s">
        <v>116</v>
      </c>
      <c r="E103" s="138" t="s">
        <v>2375</v>
      </c>
      <c r="F103" s="133" t="s">
        <v>368</v>
      </c>
      <c r="G103" s="133" t="s">
        <v>2842</v>
      </c>
      <c r="H103" s="133" t="s">
        <v>2843</v>
      </c>
      <c r="I103" s="133" t="s">
        <v>436</v>
      </c>
      <c r="J103" s="133" t="s">
        <v>2844</v>
      </c>
      <c r="O103" s="133">
        <v>44000</v>
      </c>
      <c r="P103" s="139">
        <v>102</v>
      </c>
    </row>
    <row r="104" spans="3:16" ht="15" customHeight="1">
      <c r="C104" s="133" t="s">
        <v>2845</v>
      </c>
      <c r="D104" s="137" t="s">
        <v>116</v>
      </c>
      <c r="E104" s="138" t="s">
        <v>2375</v>
      </c>
      <c r="F104" s="133" t="s">
        <v>368</v>
      </c>
      <c r="G104" s="133" t="s">
        <v>2846</v>
      </c>
      <c r="H104" s="133" t="s">
        <v>2847</v>
      </c>
      <c r="I104" s="133" t="s">
        <v>437</v>
      </c>
      <c r="J104" s="133" t="s">
        <v>2848</v>
      </c>
      <c r="O104" s="133" t="s">
        <v>2829</v>
      </c>
      <c r="P104" s="139">
        <v>103</v>
      </c>
    </row>
    <row r="105" spans="3:16" ht="15" customHeight="1">
      <c r="C105" s="133" t="s">
        <v>2849</v>
      </c>
      <c r="D105" s="137" t="s">
        <v>116</v>
      </c>
      <c r="E105" s="138" t="s">
        <v>2375</v>
      </c>
      <c r="F105" s="133" t="s">
        <v>371</v>
      </c>
      <c r="G105" s="133" t="s">
        <v>2850</v>
      </c>
      <c r="H105" s="133" t="s">
        <v>2851</v>
      </c>
      <c r="I105" s="133" t="s">
        <v>438</v>
      </c>
      <c r="J105" s="133" t="s">
        <v>2852</v>
      </c>
      <c r="O105" s="133">
        <v>44273</v>
      </c>
      <c r="P105" s="139">
        <v>104</v>
      </c>
    </row>
    <row r="106" spans="3:16" ht="15" customHeight="1">
      <c r="C106" s="133" t="s">
        <v>2853</v>
      </c>
      <c r="D106" s="137" t="s">
        <v>116</v>
      </c>
      <c r="E106" s="138" t="s">
        <v>2375</v>
      </c>
      <c r="F106" s="133" t="s">
        <v>372</v>
      </c>
      <c r="G106" s="133" t="s">
        <v>2854</v>
      </c>
      <c r="H106" s="133" t="s">
        <v>2855</v>
      </c>
      <c r="I106" s="133" t="s">
        <v>439</v>
      </c>
      <c r="J106" s="133" t="s">
        <v>2856</v>
      </c>
      <c r="O106" s="133">
        <v>44202</v>
      </c>
      <c r="P106" s="139">
        <v>105</v>
      </c>
    </row>
    <row r="107" spans="3:16" ht="15" customHeight="1">
      <c r="C107" s="133" t="s">
        <v>2857</v>
      </c>
      <c r="D107" s="137" t="s">
        <v>116</v>
      </c>
      <c r="E107" s="138" t="s">
        <v>2375</v>
      </c>
      <c r="F107" s="133" t="s">
        <v>373</v>
      </c>
      <c r="G107" s="133" t="s">
        <v>374</v>
      </c>
      <c r="H107" s="133" t="s">
        <v>2858</v>
      </c>
      <c r="I107" s="133" t="s">
        <v>440</v>
      </c>
      <c r="J107" s="133" t="s">
        <v>2859</v>
      </c>
      <c r="O107" s="133">
        <v>44211</v>
      </c>
      <c r="P107" s="139">
        <v>106</v>
      </c>
    </row>
    <row r="108" spans="3:16" ht="15" customHeight="1">
      <c r="C108" s="133" t="s">
        <v>2860</v>
      </c>
      <c r="D108" s="137" t="s">
        <v>116</v>
      </c>
      <c r="E108" s="138" t="s">
        <v>2375</v>
      </c>
      <c r="F108" s="133" t="s">
        <v>375</v>
      </c>
      <c r="G108" s="133" t="s">
        <v>2861</v>
      </c>
      <c r="H108" s="133" t="s">
        <v>2862</v>
      </c>
      <c r="I108" s="133" t="s">
        <v>441</v>
      </c>
      <c r="J108" s="133" t="s">
        <v>2863</v>
      </c>
      <c r="O108" s="133">
        <v>44410</v>
      </c>
      <c r="P108" s="139">
        <v>107</v>
      </c>
    </row>
    <row r="109" spans="3:16" ht="15" customHeight="1">
      <c r="C109" s="133" t="s">
        <v>2864</v>
      </c>
      <c r="D109" s="137" t="s">
        <v>116</v>
      </c>
      <c r="E109" s="138" t="s">
        <v>2375</v>
      </c>
      <c r="F109" s="133" t="s">
        <v>376</v>
      </c>
      <c r="G109" s="133" t="s">
        <v>377</v>
      </c>
      <c r="H109" s="133" t="s">
        <v>2865</v>
      </c>
      <c r="I109" s="133" t="s">
        <v>442</v>
      </c>
      <c r="J109" s="133" t="s">
        <v>2866</v>
      </c>
      <c r="O109" s="133">
        <v>44322</v>
      </c>
      <c r="P109" s="139">
        <v>108</v>
      </c>
    </row>
    <row r="110" spans="3:16" ht="15" customHeight="1">
      <c r="C110" s="133" t="s">
        <v>2867</v>
      </c>
      <c r="D110" s="137" t="s">
        <v>116</v>
      </c>
      <c r="E110" s="138" t="s">
        <v>2375</v>
      </c>
      <c r="F110" s="133" t="s">
        <v>378</v>
      </c>
      <c r="G110" s="133" t="s">
        <v>2868</v>
      </c>
      <c r="H110" s="133" t="s">
        <v>2869</v>
      </c>
      <c r="I110" s="133" t="s">
        <v>443</v>
      </c>
      <c r="J110" s="133" t="s">
        <v>2870</v>
      </c>
      <c r="O110" s="133">
        <v>44272</v>
      </c>
      <c r="P110" s="139">
        <v>109</v>
      </c>
    </row>
    <row r="111" spans="3:16" ht="15" customHeight="1">
      <c r="C111" s="133" t="s">
        <v>2871</v>
      </c>
      <c r="D111" s="137" t="s">
        <v>116</v>
      </c>
      <c r="E111" s="138" t="s">
        <v>2375</v>
      </c>
      <c r="F111" s="133" t="s">
        <v>379</v>
      </c>
      <c r="G111" s="133" t="s">
        <v>2872</v>
      </c>
      <c r="H111" s="133" t="s">
        <v>2873</v>
      </c>
      <c r="I111" s="133" t="s">
        <v>444</v>
      </c>
      <c r="J111" s="133" t="s">
        <v>2874</v>
      </c>
      <c r="O111" s="133">
        <v>44201</v>
      </c>
      <c r="P111" s="139">
        <v>110</v>
      </c>
    </row>
    <row r="112" spans="3:16" ht="15" customHeight="1">
      <c r="C112" s="133" t="s">
        <v>2875</v>
      </c>
      <c r="D112" s="137" t="s">
        <v>116</v>
      </c>
      <c r="E112" s="138" t="s">
        <v>2375</v>
      </c>
      <c r="F112" s="133" t="s">
        <v>380</v>
      </c>
      <c r="G112" s="133" t="s">
        <v>2876</v>
      </c>
      <c r="H112" s="133" t="s">
        <v>2877</v>
      </c>
      <c r="I112" s="133" t="s">
        <v>445</v>
      </c>
      <c r="J112" s="133" t="s">
        <v>2878</v>
      </c>
      <c r="O112" s="133">
        <v>44324</v>
      </c>
      <c r="P112" s="139">
        <v>111</v>
      </c>
    </row>
    <row r="113" spans="3:16" ht="15" customHeight="1">
      <c r="C113" s="133" t="s">
        <v>2879</v>
      </c>
      <c r="D113" s="137" t="s">
        <v>116</v>
      </c>
      <c r="E113" s="138" t="s">
        <v>2375</v>
      </c>
      <c r="F113" s="133" t="s">
        <v>381</v>
      </c>
      <c r="G113" s="133" t="s">
        <v>382</v>
      </c>
      <c r="H113" s="133" t="s">
        <v>2880</v>
      </c>
      <c r="I113" s="133" t="s">
        <v>446</v>
      </c>
      <c r="J113" s="133" t="s">
        <v>2881</v>
      </c>
      <c r="O113" s="133">
        <v>44204</v>
      </c>
      <c r="P113" s="139">
        <v>112</v>
      </c>
    </row>
    <row r="114" spans="3:16" ht="15" customHeight="1">
      <c r="C114" s="133" t="s">
        <v>2882</v>
      </c>
      <c r="D114" s="137" t="s">
        <v>116</v>
      </c>
      <c r="E114" s="138" t="s">
        <v>2375</v>
      </c>
      <c r="F114" s="133" t="s">
        <v>383</v>
      </c>
      <c r="G114" s="133" t="s">
        <v>384</v>
      </c>
      <c r="H114" s="133" t="s">
        <v>2883</v>
      </c>
      <c r="I114" s="133" t="s">
        <v>447</v>
      </c>
      <c r="J114" s="133" t="s">
        <v>2884</v>
      </c>
      <c r="O114" s="133">
        <v>44317</v>
      </c>
      <c r="P114" s="139">
        <v>113</v>
      </c>
    </row>
    <row r="115" spans="3:16" ht="15" customHeight="1">
      <c r="C115" s="133" t="s">
        <v>2885</v>
      </c>
      <c r="D115" s="137" t="s">
        <v>116</v>
      </c>
      <c r="E115" s="138" t="s">
        <v>2375</v>
      </c>
      <c r="F115" s="133" t="s">
        <v>385</v>
      </c>
      <c r="G115" s="133" t="s">
        <v>386</v>
      </c>
      <c r="H115" s="133" t="s">
        <v>2886</v>
      </c>
      <c r="I115" s="133" t="s">
        <v>448</v>
      </c>
      <c r="J115" s="133" t="s">
        <v>2887</v>
      </c>
      <c r="O115" s="133">
        <v>44316</v>
      </c>
      <c r="P115" s="139">
        <v>114</v>
      </c>
    </row>
    <row r="116" spans="3:16" ht="15" customHeight="1">
      <c r="C116" s="133" t="s">
        <v>2888</v>
      </c>
      <c r="D116" s="137" t="s">
        <v>116</v>
      </c>
      <c r="E116" s="138" t="s">
        <v>2375</v>
      </c>
      <c r="F116" s="133" t="s">
        <v>387</v>
      </c>
      <c r="G116" s="133" t="s">
        <v>388</v>
      </c>
      <c r="H116" s="133" t="s">
        <v>2889</v>
      </c>
      <c r="I116" s="133" t="s">
        <v>449</v>
      </c>
      <c r="J116" s="133" t="s">
        <v>2890</v>
      </c>
      <c r="O116" s="133">
        <v>44210</v>
      </c>
      <c r="P116" s="139">
        <v>115</v>
      </c>
    </row>
    <row r="117" spans="3:16" ht="15" customHeight="1">
      <c r="C117" s="133" t="s">
        <v>2891</v>
      </c>
      <c r="D117" s="137" t="s">
        <v>116</v>
      </c>
      <c r="E117" s="138" t="s">
        <v>2375</v>
      </c>
      <c r="F117" s="133" t="s">
        <v>389</v>
      </c>
      <c r="G117" s="133" t="s">
        <v>2892</v>
      </c>
      <c r="H117" s="133" t="s">
        <v>2893</v>
      </c>
      <c r="I117" s="133" t="s">
        <v>450</v>
      </c>
      <c r="J117" s="133" t="s">
        <v>2894</v>
      </c>
      <c r="O117" s="133">
        <v>44415</v>
      </c>
      <c r="P117" s="139">
        <v>116</v>
      </c>
    </row>
    <row r="118" spans="3:16" ht="15" customHeight="1">
      <c r="C118" s="133" t="s">
        <v>2895</v>
      </c>
      <c r="D118" s="137" t="s">
        <v>116</v>
      </c>
      <c r="E118" s="138" t="s">
        <v>2375</v>
      </c>
      <c r="F118" s="133" t="s">
        <v>390</v>
      </c>
      <c r="G118" s="133" t="s">
        <v>2896</v>
      </c>
      <c r="H118" s="133" t="s">
        <v>2897</v>
      </c>
      <c r="I118" s="133" t="s">
        <v>451</v>
      </c>
      <c r="J118" s="133" t="s">
        <v>2898</v>
      </c>
      <c r="O118" s="133" t="s">
        <v>2899</v>
      </c>
      <c r="P118" s="139">
        <v>117</v>
      </c>
    </row>
    <row r="119" spans="3:16" ht="15" customHeight="1">
      <c r="C119" s="133" t="s">
        <v>2900</v>
      </c>
      <c r="D119" s="137" t="s">
        <v>116</v>
      </c>
      <c r="E119" s="138" t="s">
        <v>2375</v>
      </c>
      <c r="F119" s="133" t="s">
        <v>391</v>
      </c>
      <c r="G119" s="133" t="s">
        <v>2901</v>
      </c>
      <c r="H119" s="133" t="s">
        <v>2902</v>
      </c>
      <c r="I119" s="133" t="s">
        <v>452</v>
      </c>
      <c r="J119" s="133" t="s">
        <v>2903</v>
      </c>
      <c r="O119" s="133">
        <v>44450</v>
      </c>
      <c r="P119" s="139">
        <v>118</v>
      </c>
    </row>
    <row r="120" spans="3:16" ht="15" customHeight="1">
      <c r="C120" s="133" t="s">
        <v>2904</v>
      </c>
      <c r="D120" s="137" t="s">
        <v>116</v>
      </c>
      <c r="E120" s="138" t="s">
        <v>2387</v>
      </c>
      <c r="F120" s="133" t="s">
        <v>392</v>
      </c>
      <c r="G120" s="133" t="s">
        <v>393</v>
      </c>
      <c r="H120" s="133" t="s">
        <v>2905</v>
      </c>
      <c r="I120" s="133" t="s">
        <v>453</v>
      </c>
      <c r="J120" s="133" t="s">
        <v>2906</v>
      </c>
      <c r="O120" s="133">
        <v>47250</v>
      </c>
      <c r="P120" s="139">
        <v>119</v>
      </c>
    </row>
    <row r="121" spans="3:16" ht="15" customHeight="1">
      <c r="C121" s="133" t="s">
        <v>2907</v>
      </c>
      <c r="D121" s="137" t="s">
        <v>116</v>
      </c>
      <c r="E121" s="138" t="s">
        <v>2387</v>
      </c>
      <c r="F121" s="133" t="s">
        <v>392</v>
      </c>
      <c r="G121" s="133" t="s">
        <v>394</v>
      </c>
      <c r="H121" s="133" t="s">
        <v>2908</v>
      </c>
      <c r="I121" s="133" t="s">
        <v>454</v>
      </c>
      <c r="J121" s="133" t="s">
        <v>2909</v>
      </c>
      <c r="O121" s="133">
        <v>47250</v>
      </c>
      <c r="P121" s="139">
        <v>120</v>
      </c>
    </row>
    <row r="122" spans="3:16" ht="15" customHeight="1">
      <c r="C122" s="133" t="s">
        <v>2910</v>
      </c>
      <c r="D122" s="137" t="s">
        <v>116</v>
      </c>
      <c r="E122" s="138" t="s">
        <v>2387</v>
      </c>
      <c r="F122" s="133" t="s">
        <v>395</v>
      </c>
      <c r="G122" s="133" t="s">
        <v>396</v>
      </c>
      <c r="H122" s="133" t="s">
        <v>2911</v>
      </c>
      <c r="I122" s="133" t="s">
        <v>455</v>
      </c>
      <c r="J122" s="133" t="s">
        <v>2912</v>
      </c>
      <c r="O122" s="133">
        <v>47000</v>
      </c>
      <c r="P122" s="139">
        <v>121</v>
      </c>
    </row>
    <row r="123" spans="3:16" ht="15" customHeight="1">
      <c r="C123" s="133" t="s">
        <v>2913</v>
      </c>
      <c r="D123" s="137" t="s">
        <v>116</v>
      </c>
      <c r="E123" s="138" t="s">
        <v>2387</v>
      </c>
      <c r="F123" s="133" t="s">
        <v>397</v>
      </c>
      <c r="G123" s="133" t="s">
        <v>398</v>
      </c>
      <c r="H123" s="133" t="s">
        <v>2914</v>
      </c>
      <c r="I123" s="133" t="s">
        <v>456</v>
      </c>
      <c r="J123" s="133" t="s">
        <v>2915</v>
      </c>
      <c r="O123" s="133">
        <v>47203</v>
      </c>
      <c r="P123" s="139">
        <v>122</v>
      </c>
    </row>
    <row r="124" spans="3:16" ht="15" customHeight="1">
      <c r="C124" s="133" t="s">
        <v>2916</v>
      </c>
      <c r="D124" s="137" t="s">
        <v>116</v>
      </c>
      <c r="E124" s="138" t="s">
        <v>2387</v>
      </c>
      <c r="F124" s="133" t="s">
        <v>395</v>
      </c>
      <c r="G124" s="133" t="s">
        <v>399</v>
      </c>
      <c r="H124" s="133" t="s">
        <v>2917</v>
      </c>
      <c r="I124" s="133" t="s">
        <v>457</v>
      </c>
      <c r="J124" s="133" t="s">
        <v>2918</v>
      </c>
      <c r="O124" s="133">
        <v>47000</v>
      </c>
      <c r="P124" s="139">
        <v>123</v>
      </c>
    </row>
    <row r="125" spans="3:16" ht="15" customHeight="1">
      <c r="C125" s="133" t="s">
        <v>2919</v>
      </c>
      <c r="D125" s="137" t="s">
        <v>116</v>
      </c>
      <c r="E125" s="138" t="s">
        <v>2387</v>
      </c>
      <c r="F125" s="133" t="s">
        <v>395</v>
      </c>
      <c r="G125" s="133" t="s">
        <v>400</v>
      </c>
      <c r="H125" s="133" t="s">
        <v>2920</v>
      </c>
      <c r="I125" s="133" t="s">
        <v>458</v>
      </c>
      <c r="J125" s="133" t="s">
        <v>2921</v>
      </c>
      <c r="O125" s="133">
        <v>47000</v>
      </c>
      <c r="P125" s="139">
        <v>124</v>
      </c>
    </row>
    <row r="126" spans="3:16" ht="15" customHeight="1">
      <c r="C126" s="133" t="s">
        <v>2922</v>
      </c>
      <c r="D126" s="137" t="s">
        <v>116</v>
      </c>
      <c r="E126" s="138" t="s">
        <v>2387</v>
      </c>
      <c r="F126" s="133" t="s">
        <v>395</v>
      </c>
      <c r="G126" s="133" t="s">
        <v>401</v>
      </c>
      <c r="H126" s="133" t="s">
        <v>2923</v>
      </c>
      <c r="I126" s="133" t="s">
        <v>459</v>
      </c>
      <c r="J126" s="133" t="s">
        <v>2924</v>
      </c>
      <c r="O126" s="133">
        <v>47000</v>
      </c>
      <c r="P126" s="139">
        <v>125</v>
      </c>
    </row>
    <row r="127" spans="3:16" ht="15" customHeight="1">
      <c r="C127" s="133" t="s">
        <v>2925</v>
      </c>
      <c r="D127" s="137" t="s">
        <v>116</v>
      </c>
      <c r="E127" s="138" t="s">
        <v>2387</v>
      </c>
      <c r="F127" s="133" t="s">
        <v>395</v>
      </c>
      <c r="G127" s="133" t="s">
        <v>402</v>
      </c>
      <c r="H127" s="133" t="s">
        <v>2926</v>
      </c>
      <c r="I127" s="133" t="s">
        <v>460</v>
      </c>
      <c r="J127" s="133" t="s">
        <v>2927</v>
      </c>
      <c r="O127" s="133">
        <v>47000</v>
      </c>
      <c r="P127" s="139">
        <v>126</v>
      </c>
    </row>
    <row r="128" spans="3:16" ht="15" customHeight="1">
      <c r="C128" s="133" t="s">
        <v>2928</v>
      </c>
      <c r="D128" s="137" t="s">
        <v>116</v>
      </c>
      <c r="E128" s="138" t="s">
        <v>2387</v>
      </c>
      <c r="F128" s="133" t="s">
        <v>403</v>
      </c>
      <c r="G128" s="133" t="s">
        <v>404</v>
      </c>
      <c r="H128" s="133" t="s">
        <v>2929</v>
      </c>
      <c r="I128" s="133" t="s">
        <v>461</v>
      </c>
      <c r="J128" s="133" t="s">
        <v>2930</v>
      </c>
      <c r="O128" s="133">
        <v>47286</v>
      </c>
      <c r="P128" s="139">
        <v>127</v>
      </c>
    </row>
    <row r="129" spans="3:16" ht="15" customHeight="1">
      <c r="C129" s="133" t="s">
        <v>2931</v>
      </c>
      <c r="D129" s="137" t="s">
        <v>116</v>
      </c>
      <c r="E129" s="138" t="s">
        <v>2387</v>
      </c>
      <c r="F129" s="133" t="s">
        <v>395</v>
      </c>
      <c r="G129" s="133" t="s">
        <v>1164</v>
      </c>
      <c r="H129" s="133" t="s">
        <v>2932</v>
      </c>
      <c r="I129" s="133" t="s">
        <v>462</v>
      </c>
      <c r="J129" s="133" t="s">
        <v>2933</v>
      </c>
      <c r="O129" s="133">
        <v>47000</v>
      </c>
      <c r="P129" s="139">
        <v>128</v>
      </c>
    </row>
    <row r="130" spans="3:16" ht="15" customHeight="1">
      <c r="C130" s="133" t="s">
        <v>2934</v>
      </c>
      <c r="D130" s="137" t="s">
        <v>116</v>
      </c>
      <c r="E130" s="138" t="s">
        <v>2387</v>
      </c>
      <c r="F130" s="133" t="s">
        <v>395</v>
      </c>
      <c r="G130" s="133" t="s">
        <v>2935</v>
      </c>
      <c r="H130" s="133" t="s">
        <v>2936</v>
      </c>
      <c r="I130" s="133" t="s">
        <v>2937</v>
      </c>
      <c r="J130" s="133" t="s">
        <v>2938</v>
      </c>
      <c r="O130" s="133">
        <v>47000</v>
      </c>
      <c r="P130" s="139">
        <v>129</v>
      </c>
    </row>
    <row r="131" spans="3:16" ht="15" customHeight="1">
      <c r="C131" s="133" t="s">
        <v>2939</v>
      </c>
      <c r="D131" s="137" t="s">
        <v>116</v>
      </c>
      <c r="E131" s="138" t="s">
        <v>2387</v>
      </c>
      <c r="F131" s="133" t="s">
        <v>395</v>
      </c>
      <c r="G131" s="133" t="s">
        <v>1165</v>
      </c>
      <c r="H131" s="133" t="s">
        <v>2766</v>
      </c>
      <c r="I131" s="133" t="s">
        <v>463</v>
      </c>
      <c r="J131" s="133" t="s">
        <v>2940</v>
      </c>
      <c r="O131" s="133">
        <v>47000</v>
      </c>
      <c r="P131" s="139">
        <v>130</v>
      </c>
    </row>
    <row r="132" spans="3:16" ht="15" customHeight="1">
      <c r="C132" s="133" t="s">
        <v>2941</v>
      </c>
      <c r="D132" s="137" t="s">
        <v>116</v>
      </c>
      <c r="E132" s="138" t="s">
        <v>2387</v>
      </c>
      <c r="F132" s="133" t="s">
        <v>1166</v>
      </c>
      <c r="G132" s="133" t="s">
        <v>1167</v>
      </c>
      <c r="H132" s="133" t="s">
        <v>2942</v>
      </c>
      <c r="I132" s="133" t="s">
        <v>464</v>
      </c>
      <c r="J132" s="133" t="s">
        <v>2943</v>
      </c>
      <c r="O132" s="133">
        <v>47212</v>
      </c>
      <c r="P132" s="139">
        <v>131</v>
      </c>
    </row>
    <row r="133" spans="3:16" ht="15" customHeight="1">
      <c r="C133" s="133" t="s">
        <v>2944</v>
      </c>
      <c r="D133" s="137" t="s">
        <v>116</v>
      </c>
      <c r="E133" s="138" t="s">
        <v>2387</v>
      </c>
      <c r="F133" s="133" t="s">
        <v>1168</v>
      </c>
      <c r="G133" s="133" t="s">
        <v>1169</v>
      </c>
      <c r="H133" s="133" t="s">
        <v>2945</v>
      </c>
      <c r="I133" s="133" t="s">
        <v>465</v>
      </c>
      <c r="J133" s="133" t="s">
        <v>2946</v>
      </c>
      <c r="O133" s="133">
        <v>47300</v>
      </c>
      <c r="P133" s="139">
        <v>132</v>
      </c>
    </row>
    <row r="134" spans="3:16" ht="15" customHeight="1">
      <c r="C134" s="133" t="s">
        <v>2947</v>
      </c>
      <c r="D134" s="137" t="s">
        <v>116</v>
      </c>
      <c r="E134" s="138" t="s">
        <v>2387</v>
      </c>
      <c r="F134" s="133" t="s">
        <v>1168</v>
      </c>
      <c r="G134" s="133" t="s">
        <v>2948</v>
      </c>
      <c r="H134" s="133" t="s">
        <v>2949</v>
      </c>
      <c r="I134" s="133" t="s">
        <v>466</v>
      </c>
      <c r="J134" s="133" t="s">
        <v>2950</v>
      </c>
      <c r="O134" s="133">
        <v>47300</v>
      </c>
      <c r="P134" s="139">
        <v>133</v>
      </c>
    </row>
    <row r="135" spans="3:16" ht="15" customHeight="1">
      <c r="C135" s="133" t="s">
        <v>2951</v>
      </c>
      <c r="D135" s="137" t="s">
        <v>116</v>
      </c>
      <c r="E135" s="138" t="s">
        <v>2387</v>
      </c>
      <c r="F135" s="133" t="s">
        <v>1170</v>
      </c>
      <c r="G135" s="133" t="s">
        <v>1171</v>
      </c>
      <c r="H135" s="133" t="s">
        <v>2952</v>
      </c>
      <c r="I135" s="133" t="s">
        <v>467</v>
      </c>
      <c r="J135" s="133" t="s">
        <v>2953</v>
      </c>
      <c r="O135" s="133">
        <v>47280</v>
      </c>
      <c r="P135" s="139">
        <v>134</v>
      </c>
    </row>
    <row r="136" spans="3:16" ht="15" customHeight="1">
      <c r="C136" s="133" t="s">
        <v>2954</v>
      </c>
      <c r="D136" s="137" t="s">
        <v>116</v>
      </c>
      <c r="E136" s="138" t="s">
        <v>2387</v>
      </c>
      <c r="F136" s="133" t="s">
        <v>1172</v>
      </c>
      <c r="G136" s="133" t="s">
        <v>1173</v>
      </c>
      <c r="H136" s="133" t="s">
        <v>2955</v>
      </c>
      <c r="I136" s="133" t="s">
        <v>468</v>
      </c>
      <c r="J136" s="133" t="s">
        <v>2956</v>
      </c>
      <c r="O136" s="133">
        <v>47240</v>
      </c>
      <c r="P136" s="139">
        <v>135</v>
      </c>
    </row>
    <row r="137" spans="3:16" ht="15" customHeight="1">
      <c r="C137" s="133" t="s">
        <v>2957</v>
      </c>
      <c r="D137" s="137" t="s">
        <v>116</v>
      </c>
      <c r="E137" s="138" t="s">
        <v>2387</v>
      </c>
      <c r="F137" s="133" t="s">
        <v>1174</v>
      </c>
      <c r="G137" s="133" t="s">
        <v>2958</v>
      </c>
      <c r="H137" s="133" t="s">
        <v>2959</v>
      </c>
      <c r="I137" s="133" t="s">
        <v>469</v>
      </c>
      <c r="J137" s="133" t="s">
        <v>2960</v>
      </c>
      <c r="O137" s="133">
        <v>47220</v>
      </c>
      <c r="P137" s="139">
        <v>136</v>
      </c>
    </row>
    <row r="138" spans="3:16" ht="15" customHeight="1">
      <c r="C138" s="133" t="s">
        <v>2961</v>
      </c>
      <c r="D138" s="137" t="s">
        <v>116</v>
      </c>
      <c r="E138" s="138" t="s">
        <v>2387</v>
      </c>
      <c r="F138" s="133" t="s">
        <v>1175</v>
      </c>
      <c r="G138" s="133" t="s">
        <v>1176</v>
      </c>
      <c r="H138" s="133" t="s">
        <v>2962</v>
      </c>
      <c r="I138" s="133" t="s">
        <v>470</v>
      </c>
      <c r="J138" s="133" t="s">
        <v>2963</v>
      </c>
      <c r="O138" s="133">
        <v>47206</v>
      </c>
      <c r="P138" s="139">
        <v>137</v>
      </c>
    </row>
    <row r="139" spans="3:16" ht="15" customHeight="1">
      <c r="C139" s="133" t="s">
        <v>2964</v>
      </c>
      <c r="D139" s="137" t="s">
        <v>116</v>
      </c>
      <c r="E139" s="138" t="s">
        <v>2387</v>
      </c>
      <c r="F139" s="133" t="s">
        <v>1177</v>
      </c>
      <c r="G139" s="133" t="s">
        <v>1178</v>
      </c>
      <c r="H139" s="133" t="s">
        <v>2965</v>
      </c>
      <c r="I139" s="133" t="s">
        <v>471</v>
      </c>
      <c r="J139" s="133" t="s">
        <v>2966</v>
      </c>
      <c r="O139" s="133" t="s">
        <v>2967</v>
      </c>
      <c r="P139" s="139">
        <v>138</v>
      </c>
    </row>
    <row r="140" spans="3:16" ht="15" customHeight="1">
      <c r="C140" s="133" t="s">
        <v>2968</v>
      </c>
      <c r="D140" s="137" t="s">
        <v>116</v>
      </c>
      <c r="E140" s="138" t="s">
        <v>2387</v>
      </c>
      <c r="F140" s="133" t="s">
        <v>1179</v>
      </c>
      <c r="G140" s="133" t="s">
        <v>1180</v>
      </c>
      <c r="H140" s="133" t="s">
        <v>2969</v>
      </c>
      <c r="I140" s="133" t="s">
        <v>472</v>
      </c>
      <c r="J140" s="133" t="s">
        <v>2970</v>
      </c>
      <c r="O140" s="133">
        <v>47222</v>
      </c>
      <c r="P140" s="139">
        <v>139</v>
      </c>
    </row>
    <row r="141" spans="3:16" ht="15" customHeight="1">
      <c r="C141" s="133" t="s">
        <v>2971</v>
      </c>
      <c r="D141" s="137" t="s">
        <v>116</v>
      </c>
      <c r="E141" s="138" t="s">
        <v>2387</v>
      </c>
      <c r="F141" s="133" t="s">
        <v>1181</v>
      </c>
      <c r="G141" s="133" t="s">
        <v>1182</v>
      </c>
      <c r="H141" s="133" t="s">
        <v>2972</v>
      </c>
      <c r="I141" s="133" t="s">
        <v>473</v>
      </c>
      <c r="J141" s="133" t="s">
        <v>2973</v>
      </c>
      <c r="O141" s="133">
        <v>47201</v>
      </c>
      <c r="P141" s="139">
        <v>140</v>
      </c>
    </row>
    <row r="142" spans="3:16" ht="15" customHeight="1">
      <c r="C142" s="133" t="s">
        <v>2974</v>
      </c>
      <c r="D142" s="137" t="s">
        <v>116</v>
      </c>
      <c r="E142" s="138" t="s">
        <v>2387</v>
      </c>
      <c r="F142" s="133" t="s">
        <v>1183</v>
      </c>
      <c r="G142" s="133" t="s">
        <v>1184</v>
      </c>
      <c r="H142" s="133" t="s">
        <v>2975</v>
      </c>
      <c r="I142" s="133" t="s">
        <v>474</v>
      </c>
      <c r="J142" s="133" t="s">
        <v>2976</v>
      </c>
      <c r="O142" s="133">
        <v>47262</v>
      </c>
      <c r="P142" s="139">
        <v>141</v>
      </c>
    </row>
    <row r="143" spans="3:16" ht="15" customHeight="1">
      <c r="C143" s="133" t="s">
        <v>2977</v>
      </c>
      <c r="D143" s="137" t="s">
        <v>116</v>
      </c>
      <c r="E143" s="138" t="s">
        <v>2387</v>
      </c>
      <c r="F143" s="133" t="s">
        <v>1185</v>
      </c>
      <c r="G143" s="133" t="s">
        <v>1186</v>
      </c>
      <c r="H143" s="133" t="s">
        <v>2978</v>
      </c>
      <c r="I143" s="133" t="s">
        <v>475</v>
      </c>
      <c r="J143" s="133" t="s">
        <v>2979</v>
      </c>
      <c r="O143" s="133">
        <v>47242</v>
      </c>
      <c r="P143" s="139">
        <v>142</v>
      </c>
    </row>
    <row r="144" spans="3:16" ht="15" customHeight="1">
      <c r="C144" s="133" t="s">
        <v>2980</v>
      </c>
      <c r="D144" s="137" t="s">
        <v>116</v>
      </c>
      <c r="E144" s="138" t="s">
        <v>2387</v>
      </c>
      <c r="F144" s="133" t="s">
        <v>1187</v>
      </c>
      <c r="G144" s="133" t="s">
        <v>1188</v>
      </c>
      <c r="H144" s="133" t="s">
        <v>2981</v>
      </c>
      <c r="I144" s="133" t="s">
        <v>476</v>
      </c>
      <c r="J144" s="133" t="s">
        <v>2982</v>
      </c>
      <c r="O144" s="133">
        <v>47271</v>
      </c>
      <c r="P144" s="139">
        <v>143</v>
      </c>
    </row>
    <row r="145" spans="3:16" ht="15" customHeight="1">
      <c r="C145" s="133" t="s">
        <v>2983</v>
      </c>
      <c r="D145" s="137" t="s">
        <v>116</v>
      </c>
      <c r="E145" s="138" t="s">
        <v>2387</v>
      </c>
      <c r="F145" s="133" t="s">
        <v>1189</v>
      </c>
      <c r="G145" s="133" t="s">
        <v>1190</v>
      </c>
      <c r="H145" s="133" t="s">
        <v>2984</v>
      </c>
      <c r="I145" s="133" t="s">
        <v>477</v>
      </c>
      <c r="J145" s="133" t="s">
        <v>2985</v>
      </c>
      <c r="O145" s="133">
        <v>47303</v>
      </c>
      <c r="P145" s="139">
        <v>144</v>
      </c>
    </row>
    <row r="146" spans="3:16" ht="15" customHeight="1">
      <c r="C146" s="133" t="s">
        <v>2986</v>
      </c>
      <c r="D146" s="137" t="s">
        <v>116</v>
      </c>
      <c r="E146" s="138" t="s">
        <v>2387</v>
      </c>
      <c r="F146" s="133" t="s">
        <v>1191</v>
      </c>
      <c r="G146" s="133" t="s">
        <v>1192</v>
      </c>
      <c r="H146" s="133" t="s">
        <v>2987</v>
      </c>
      <c r="I146" s="133" t="s">
        <v>478</v>
      </c>
      <c r="J146" s="133" t="s">
        <v>2988</v>
      </c>
      <c r="O146" s="133">
        <v>47304</v>
      </c>
      <c r="P146" s="139">
        <v>145</v>
      </c>
    </row>
    <row r="147" spans="3:16" ht="15" customHeight="1">
      <c r="C147" s="133" t="s">
        <v>2989</v>
      </c>
      <c r="D147" s="137" t="s">
        <v>116</v>
      </c>
      <c r="E147" s="138" t="s">
        <v>2387</v>
      </c>
      <c r="F147" s="133" t="s">
        <v>1193</v>
      </c>
      <c r="G147" s="133" t="s">
        <v>147</v>
      </c>
      <c r="H147" s="133" t="s">
        <v>2990</v>
      </c>
      <c r="I147" s="133" t="s">
        <v>479</v>
      </c>
      <c r="J147" s="133" t="s">
        <v>2991</v>
      </c>
      <c r="O147" s="133">
        <v>47245</v>
      </c>
      <c r="P147" s="139">
        <v>146</v>
      </c>
    </row>
    <row r="148" spans="3:16" ht="15" customHeight="1">
      <c r="C148" s="133" t="s">
        <v>2992</v>
      </c>
      <c r="D148" s="137" t="s">
        <v>116</v>
      </c>
      <c r="E148" s="138" t="s">
        <v>2387</v>
      </c>
      <c r="F148" s="133" t="s">
        <v>1194</v>
      </c>
      <c r="G148" s="133" t="s">
        <v>1195</v>
      </c>
      <c r="H148" s="133" t="s">
        <v>2993</v>
      </c>
      <c r="I148" s="133" t="s">
        <v>480</v>
      </c>
      <c r="J148" s="133" t="s">
        <v>2994</v>
      </c>
      <c r="O148" s="133">
        <v>47276</v>
      </c>
      <c r="P148" s="139">
        <v>147</v>
      </c>
    </row>
    <row r="149" spans="3:16" ht="15" customHeight="1">
      <c r="C149" s="133" t="s">
        <v>2995</v>
      </c>
      <c r="D149" s="137" t="s">
        <v>116</v>
      </c>
      <c r="E149" s="138" t="s">
        <v>2380</v>
      </c>
      <c r="F149" s="133" t="s">
        <v>1196</v>
      </c>
      <c r="G149" s="133" t="s">
        <v>2996</v>
      </c>
      <c r="H149" s="133" t="s">
        <v>2997</v>
      </c>
      <c r="I149" s="133" t="s">
        <v>481</v>
      </c>
      <c r="J149" s="133" t="s">
        <v>2998</v>
      </c>
      <c r="O149" s="133">
        <v>42240</v>
      </c>
      <c r="P149" s="139">
        <v>148</v>
      </c>
    </row>
    <row r="150" spans="3:16" ht="15" customHeight="1">
      <c r="C150" s="133" t="s">
        <v>2999</v>
      </c>
      <c r="D150" s="137" t="s">
        <v>116</v>
      </c>
      <c r="E150" s="138" t="s">
        <v>2380</v>
      </c>
      <c r="F150" s="133" t="s">
        <v>1197</v>
      </c>
      <c r="G150" s="133" t="s">
        <v>3000</v>
      </c>
      <c r="H150" s="133" t="s">
        <v>3001</v>
      </c>
      <c r="I150" s="133" t="s">
        <v>482</v>
      </c>
      <c r="J150" s="133" t="s">
        <v>3002</v>
      </c>
      <c r="O150" s="133">
        <v>42242</v>
      </c>
      <c r="P150" s="139">
        <v>149</v>
      </c>
    </row>
    <row r="151" spans="3:16" ht="15" customHeight="1">
      <c r="C151" s="133" t="s">
        <v>3003</v>
      </c>
      <c r="D151" s="137" t="s">
        <v>116</v>
      </c>
      <c r="E151" s="138" t="s">
        <v>2380</v>
      </c>
      <c r="F151" s="133" t="s">
        <v>1198</v>
      </c>
      <c r="G151" s="133" t="s">
        <v>3004</v>
      </c>
      <c r="H151" s="133" t="s">
        <v>3005</v>
      </c>
      <c r="I151" s="133" t="s">
        <v>483</v>
      </c>
      <c r="J151" s="133" t="s">
        <v>3006</v>
      </c>
      <c r="O151" s="133">
        <v>42230</v>
      </c>
      <c r="P151" s="139">
        <v>150</v>
      </c>
    </row>
    <row r="152" spans="3:16" ht="15" customHeight="1">
      <c r="C152" s="133" t="s">
        <v>3007</v>
      </c>
      <c r="D152" s="137" t="s">
        <v>116</v>
      </c>
      <c r="E152" s="138" t="s">
        <v>2380</v>
      </c>
      <c r="F152" s="133" t="s">
        <v>1199</v>
      </c>
      <c r="G152" s="133" t="s">
        <v>3008</v>
      </c>
      <c r="H152" s="133" t="s">
        <v>3009</v>
      </c>
      <c r="I152" s="133" t="s">
        <v>1673</v>
      </c>
      <c r="J152" s="133" t="s">
        <v>3010</v>
      </c>
      <c r="O152" s="133">
        <v>42220</v>
      </c>
      <c r="P152" s="139">
        <v>151</v>
      </c>
    </row>
    <row r="153" spans="3:16" ht="15" customHeight="1">
      <c r="C153" s="133" t="s">
        <v>3011</v>
      </c>
      <c r="D153" s="137" t="s">
        <v>116</v>
      </c>
      <c r="E153" s="138" t="s">
        <v>2380</v>
      </c>
      <c r="F153" s="133" t="s">
        <v>1199</v>
      </c>
      <c r="G153" s="133" t="s">
        <v>3012</v>
      </c>
      <c r="H153" s="133" t="s">
        <v>3013</v>
      </c>
      <c r="I153" s="133" t="s">
        <v>1674</v>
      </c>
      <c r="J153" s="133" t="s">
        <v>3014</v>
      </c>
      <c r="O153" s="133">
        <v>42220</v>
      </c>
      <c r="P153" s="139">
        <v>152</v>
      </c>
    </row>
    <row r="154" spans="3:16" ht="15" customHeight="1">
      <c r="C154" s="133" t="s">
        <v>3015</v>
      </c>
      <c r="D154" s="137" t="s">
        <v>116</v>
      </c>
      <c r="E154" s="138" t="s">
        <v>2380</v>
      </c>
      <c r="F154" s="133" t="s">
        <v>1200</v>
      </c>
      <c r="G154" s="133" t="s">
        <v>1201</v>
      </c>
      <c r="H154" s="133" t="s">
        <v>3016</v>
      </c>
      <c r="I154" s="133" t="s">
        <v>1675</v>
      </c>
      <c r="J154" s="133" t="s">
        <v>3017</v>
      </c>
      <c r="O154" s="133">
        <v>42000</v>
      </c>
      <c r="P154" s="139">
        <v>153</v>
      </c>
    </row>
    <row r="155" spans="3:16" ht="15" customHeight="1">
      <c r="C155" s="133" t="s">
        <v>3018</v>
      </c>
      <c r="D155" s="137" t="s">
        <v>116</v>
      </c>
      <c r="E155" s="138" t="s">
        <v>2380</v>
      </c>
      <c r="F155" s="133" t="s">
        <v>1200</v>
      </c>
      <c r="G155" s="133" t="s">
        <v>3019</v>
      </c>
      <c r="H155" s="133" t="s">
        <v>3020</v>
      </c>
      <c r="I155" s="133" t="s">
        <v>1676</v>
      </c>
      <c r="J155" s="133" t="s">
        <v>3021</v>
      </c>
      <c r="O155" s="133">
        <v>42000</v>
      </c>
      <c r="P155" s="139">
        <v>154</v>
      </c>
    </row>
    <row r="156" spans="3:16" ht="15" customHeight="1">
      <c r="C156" s="133" t="s">
        <v>3022</v>
      </c>
      <c r="D156" s="137" t="s">
        <v>116</v>
      </c>
      <c r="E156" s="138" t="s">
        <v>2380</v>
      </c>
      <c r="F156" s="133" t="s">
        <v>1200</v>
      </c>
      <c r="G156" s="133" t="s">
        <v>3023</v>
      </c>
      <c r="H156" s="133" t="s">
        <v>3024</v>
      </c>
      <c r="I156" s="133" t="s">
        <v>1677</v>
      </c>
      <c r="J156" s="133" t="s">
        <v>3025</v>
      </c>
      <c r="O156" s="133">
        <v>42000</v>
      </c>
      <c r="P156" s="139">
        <v>155</v>
      </c>
    </row>
    <row r="157" spans="3:16" ht="15" customHeight="1">
      <c r="C157" s="133" t="s">
        <v>3026</v>
      </c>
      <c r="D157" s="137" t="s">
        <v>116</v>
      </c>
      <c r="E157" s="138" t="s">
        <v>2380</v>
      </c>
      <c r="F157" s="133" t="s">
        <v>1200</v>
      </c>
      <c r="G157" s="133" t="s">
        <v>3027</v>
      </c>
      <c r="H157" s="133" t="s">
        <v>3028</v>
      </c>
      <c r="I157" s="133" t="s">
        <v>1678</v>
      </c>
      <c r="J157" s="133" t="s">
        <v>3029</v>
      </c>
      <c r="O157" s="133">
        <v>42000</v>
      </c>
      <c r="P157" s="139">
        <v>156</v>
      </c>
    </row>
    <row r="158" spans="3:16" ht="15" customHeight="1">
      <c r="C158" s="133" t="s">
        <v>3030</v>
      </c>
      <c r="D158" s="137" t="s">
        <v>116</v>
      </c>
      <c r="E158" s="138" t="s">
        <v>2380</v>
      </c>
      <c r="F158" s="133" t="s">
        <v>1200</v>
      </c>
      <c r="G158" s="133" t="s">
        <v>3031</v>
      </c>
      <c r="H158" s="133" t="s">
        <v>3032</v>
      </c>
      <c r="I158" s="133" t="s">
        <v>1679</v>
      </c>
      <c r="J158" s="133" t="s">
        <v>3033</v>
      </c>
      <c r="O158" s="133">
        <v>42000</v>
      </c>
      <c r="P158" s="139">
        <v>157</v>
      </c>
    </row>
    <row r="159" spans="3:16" ht="15" customHeight="1">
      <c r="C159" s="133" t="s">
        <v>3034</v>
      </c>
      <c r="D159" s="137" t="s">
        <v>116</v>
      </c>
      <c r="E159" s="138" t="s">
        <v>2380</v>
      </c>
      <c r="F159" s="133" t="s">
        <v>1200</v>
      </c>
      <c r="G159" s="133" t="s">
        <v>3035</v>
      </c>
      <c r="H159" s="133" t="s">
        <v>3036</v>
      </c>
      <c r="I159" s="133" t="s">
        <v>1680</v>
      </c>
      <c r="J159" s="133" t="s">
        <v>3037</v>
      </c>
      <c r="O159" s="133">
        <v>42000</v>
      </c>
      <c r="P159" s="139">
        <v>158</v>
      </c>
    </row>
    <row r="160" spans="3:16" ht="15" customHeight="1">
      <c r="C160" s="133" t="s">
        <v>3038</v>
      </c>
      <c r="D160" s="137" t="s">
        <v>116</v>
      </c>
      <c r="E160" s="138" t="s">
        <v>2380</v>
      </c>
      <c r="F160" s="133" t="s">
        <v>1200</v>
      </c>
      <c r="G160" s="133" t="s">
        <v>3039</v>
      </c>
      <c r="H160" s="133" t="s">
        <v>3040</v>
      </c>
      <c r="I160" s="133" t="s">
        <v>3041</v>
      </c>
      <c r="J160" s="133" t="s">
        <v>3042</v>
      </c>
      <c r="O160" s="133">
        <v>42000</v>
      </c>
      <c r="P160" s="139">
        <v>159</v>
      </c>
    </row>
    <row r="161" spans="3:16" ht="15" customHeight="1">
      <c r="C161" s="133" t="s">
        <v>3043</v>
      </c>
      <c r="D161" s="137" t="s">
        <v>116</v>
      </c>
      <c r="E161" s="138" t="s">
        <v>2380</v>
      </c>
      <c r="F161" s="133" t="s">
        <v>1200</v>
      </c>
      <c r="G161" s="133" t="s">
        <v>3044</v>
      </c>
      <c r="H161" s="133" t="s">
        <v>3045</v>
      </c>
      <c r="I161" s="133" t="s">
        <v>1681</v>
      </c>
      <c r="J161" s="133" t="s">
        <v>3046</v>
      </c>
      <c r="O161" s="133">
        <v>42000</v>
      </c>
      <c r="P161" s="139">
        <v>160</v>
      </c>
    </row>
    <row r="162" spans="3:16" ht="15" customHeight="1">
      <c r="C162" s="133" t="s">
        <v>3047</v>
      </c>
      <c r="D162" s="137" t="s">
        <v>116</v>
      </c>
      <c r="E162" s="138" t="s">
        <v>2380</v>
      </c>
      <c r="F162" s="133" t="s">
        <v>1202</v>
      </c>
      <c r="G162" s="133" t="s">
        <v>3048</v>
      </c>
      <c r="H162" s="133" t="s">
        <v>3049</v>
      </c>
      <c r="I162" s="133" t="s">
        <v>1682</v>
      </c>
      <c r="J162" s="133" t="s">
        <v>3050</v>
      </c>
      <c r="O162" s="133">
        <v>42208</v>
      </c>
      <c r="P162" s="139">
        <v>161</v>
      </c>
    </row>
    <row r="163" spans="3:16" ht="15" customHeight="1">
      <c r="C163" s="133" t="s">
        <v>3051</v>
      </c>
      <c r="D163" s="137" t="s">
        <v>116</v>
      </c>
      <c r="E163" s="138" t="s">
        <v>2380</v>
      </c>
      <c r="F163" s="133" t="s">
        <v>1203</v>
      </c>
      <c r="G163" s="133" t="s">
        <v>3052</v>
      </c>
      <c r="H163" s="133" t="s">
        <v>3053</v>
      </c>
      <c r="I163" s="133" t="s">
        <v>1683</v>
      </c>
      <c r="J163" s="133" t="s">
        <v>3054</v>
      </c>
      <c r="O163" s="133">
        <v>42204</v>
      </c>
      <c r="P163" s="139">
        <v>162</v>
      </c>
    </row>
    <row r="164" spans="3:16" ht="15" customHeight="1">
      <c r="C164" s="133" t="s">
        <v>3055</v>
      </c>
      <c r="D164" s="137" t="s">
        <v>116</v>
      </c>
      <c r="E164" s="138" t="s">
        <v>2380</v>
      </c>
      <c r="F164" s="133" t="s">
        <v>1204</v>
      </c>
      <c r="G164" s="133" t="s">
        <v>3056</v>
      </c>
      <c r="H164" s="133" t="s">
        <v>3057</v>
      </c>
      <c r="I164" s="133" t="s">
        <v>1684</v>
      </c>
      <c r="J164" s="133" t="s">
        <v>3058</v>
      </c>
      <c r="O164" s="133">
        <v>42203</v>
      </c>
      <c r="P164" s="139">
        <v>163</v>
      </c>
    </row>
    <row r="165" spans="3:16" ht="15" customHeight="1">
      <c r="C165" s="133" t="s">
        <v>3059</v>
      </c>
      <c r="D165" s="137" t="s">
        <v>116</v>
      </c>
      <c r="E165" s="138" t="s">
        <v>2380</v>
      </c>
      <c r="F165" s="133" t="s">
        <v>1205</v>
      </c>
      <c r="G165" s="133" t="s">
        <v>3060</v>
      </c>
      <c r="H165" s="133" t="s">
        <v>2508</v>
      </c>
      <c r="I165" s="133" t="s">
        <v>1685</v>
      </c>
      <c r="J165" s="133" t="s">
        <v>3061</v>
      </c>
      <c r="O165" s="133">
        <v>42205</v>
      </c>
      <c r="P165" s="139">
        <v>164</v>
      </c>
    </row>
    <row r="166" spans="3:16" ht="15" customHeight="1">
      <c r="C166" s="133" t="s">
        <v>3062</v>
      </c>
      <c r="D166" s="137" t="s">
        <v>116</v>
      </c>
      <c r="E166" s="138" t="s">
        <v>2380</v>
      </c>
      <c r="F166" s="133" t="s">
        <v>1206</v>
      </c>
      <c r="G166" s="133" t="s">
        <v>3063</v>
      </c>
      <c r="H166" s="133" t="s">
        <v>3064</v>
      </c>
      <c r="I166" s="133" t="s">
        <v>1686</v>
      </c>
      <c r="J166" s="133" t="s">
        <v>3065</v>
      </c>
      <c r="O166" s="133">
        <v>42206</v>
      </c>
      <c r="P166" s="139">
        <v>165</v>
      </c>
    </row>
    <row r="167" spans="3:16" ht="15" customHeight="1">
      <c r="C167" s="133" t="s">
        <v>3066</v>
      </c>
      <c r="D167" s="137" t="s">
        <v>116</v>
      </c>
      <c r="E167" s="138" t="s">
        <v>2380</v>
      </c>
      <c r="F167" s="133" t="s">
        <v>1207</v>
      </c>
      <c r="G167" s="133" t="s">
        <v>2597</v>
      </c>
      <c r="H167" s="133" t="s">
        <v>3067</v>
      </c>
      <c r="I167" s="133" t="s">
        <v>1687</v>
      </c>
      <c r="J167" s="133" t="s">
        <v>3068</v>
      </c>
      <c r="O167" s="133">
        <v>42214</v>
      </c>
      <c r="P167" s="139">
        <v>166</v>
      </c>
    </row>
    <row r="168" spans="3:16" ht="15" customHeight="1">
      <c r="C168" s="133" t="s">
        <v>3069</v>
      </c>
      <c r="D168" s="137" t="s">
        <v>116</v>
      </c>
      <c r="E168" s="138" t="s">
        <v>2380</v>
      </c>
      <c r="F168" s="133" t="s">
        <v>1207</v>
      </c>
      <c r="G168" s="133" t="s">
        <v>3070</v>
      </c>
      <c r="H168" s="133" t="s">
        <v>3071</v>
      </c>
      <c r="I168" s="133" t="s">
        <v>1688</v>
      </c>
      <c r="J168" s="133" t="s">
        <v>3072</v>
      </c>
      <c r="O168" s="133">
        <v>42214</v>
      </c>
      <c r="P168" s="139">
        <v>167</v>
      </c>
    </row>
    <row r="169" spans="3:16" ht="15" customHeight="1">
      <c r="C169" s="133" t="s">
        <v>3073</v>
      </c>
      <c r="D169" s="137" t="s">
        <v>116</v>
      </c>
      <c r="E169" s="138" t="s">
        <v>2380</v>
      </c>
      <c r="F169" s="133" t="s">
        <v>3074</v>
      </c>
      <c r="G169" s="133" t="s">
        <v>3075</v>
      </c>
      <c r="H169" s="133" t="s">
        <v>3076</v>
      </c>
      <c r="I169" s="133" t="s">
        <v>1689</v>
      </c>
      <c r="J169" s="133" t="s">
        <v>3077</v>
      </c>
      <c r="O169" s="133">
        <v>42202</v>
      </c>
      <c r="P169" s="139">
        <v>168</v>
      </c>
    </row>
    <row r="170" spans="3:16" ht="15" customHeight="1">
      <c r="C170" s="133" t="s">
        <v>3078</v>
      </c>
      <c r="D170" s="137" t="s">
        <v>116</v>
      </c>
      <c r="E170" s="138" t="s">
        <v>2380</v>
      </c>
      <c r="F170" s="133" t="s">
        <v>3074</v>
      </c>
      <c r="G170" s="133" t="s">
        <v>3079</v>
      </c>
      <c r="H170" s="133" t="s">
        <v>3080</v>
      </c>
      <c r="I170" s="133" t="s">
        <v>1690</v>
      </c>
      <c r="J170" s="133" t="s">
        <v>3081</v>
      </c>
      <c r="O170" s="133">
        <v>42202</v>
      </c>
      <c r="P170" s="139">
        <v>169</v>
      </c>
    </row>
    <row r="171" spans="3:16" ht="15" customHeight="1">
      <c r="C171" s="133" t="s">
        <v>3082</v>
      </c>
      <c r="D171" s="137" t="s">
        <v>116</v>
      </c>
      <c r="E171" s="138" t="s">
        <v>2380</v>
      </c>
      <c r="F171" s="133" t="s">
        <v>1208</v>
      </c>
      <c r="G171" s="133" t="s">
        <v>3083</v>
      </c>
      <c r="H171" s="133" t="s">
        <v>3084</v>
      </c>
      <c r="I171" s="133" t="s">
        <v>1691</v>
      </c>
      <c r="J171" s="133" t="s">
        <v>3085</v>
      </c>
      <c r="O171" s="133">
        <v>42207</v>
      </c>
      <c r="P171" s="139">
        <v>170</v>
      </c>
    </row>
    <row r="172" spans="3:16" ht="15" customHeight="1">
      <c r="C172" s="133" t="s">
        <v>3086</v>
      </c>
      <c r="D172" s="137" t="s">
        <v>116</v>
      </c>
      <c r="E172" s="138" t="s">
        <v>2380</v>
      </c>
      <c r="F172" s="133" t="s">
        <v>1209</v>
      </c>
      <c r="G172" s="133" t="s">
        <v>3087</v>
      </c>
      <c r="H172" s="133" t="s">
        <v>3088</v>
      </c>
      <c r="I172" s="133" t="s">
        <v>1692</v>
      </c>
      <c r="J172" s="133" t="s">
        <v>3089</v>
      </c>
      <c r="O172" s="133">
        <v>42209</v>
      </c>
      <c r="P172" s="139">
        <v>171</v>
      </c>
    </row>
    <row r="173" spans="3:16" ht="15" customHeight="1">
      <c r="C173" s="133" t="s">
        <v>3090</v>
      </c>
      <c r="D173" s="137" t="s">
        <v>116</v>
      </c>
      <c r="E173" s="138" t="s">
        <v>2380</v>
      </c>
      <c r="F173" s="133" t="s">
        <v>1210</v>
      </c>
      <c r="G173" s="133" t="s">
        <v>3091</v>
      </c>
      <c r="H173" s="133" t="s">
        <v>3092</v>
      </c>
      <c r="I173" s="133" t="s">
        <v>1693</v>
      </c>
      <c r="J173" s="133" t="s">
        <v>3093</v>
      </c>
      <c r="O173" s="133">
        <v>42253</v>
      </c>
      <c r="P173" s="139">
        <v>172</v>
      </c>
    </row>
    <row r="174" spans="3:16" ht="15" customHeight="1">
      <c r="C174" s="133" t="s">
        <v>3094</v>
      </c>
      <c r="D174" s="137" t="s">
        <v>116</v>
      </c>
      <c r="E174" s="138" t="s">
        <v>2380</v>
      </c>
      <c r="F174" s="133" t="s">
        <v>2109</v>
      </c>
      <c r="G174" s="133" t="s">
        <v>3095</v>
      </c>
      <c r="H174" s="133" t="s">
        <v>3096</v>
      </c>
      <c r="I174" s="133" t="s">
        <v>1694</v>
      </c>
      <c r="J174" s="133" t="s">
        <v>3097</v>
      </c>
      <c r="O174" s="133">
        <v>42243</v>
      </c>
      <c r="P174" s="139">
        <v>173</v>
      </c>
    </row>
    <row r="175" spans="3:16" ht="15" customHeight="1">
      <c r="C175" s="133" t="s">
        <v>3098</v>
      </c>
      <c r="D175" s="137" t="s">
        <v>116</v>
      </c>
      <c r="E175" s="138" t="s">
        <v>2380</v>
      </c>
      <c r="F175" s="133" t="s">
        <v>2110</v>
      </c>
      <c r="G175" s="133" t="s">
        <v>3099</v>
      </c>
      <c r="H175" s="133" t="s">
        <v>3100</v>
      </c>
      <c r="I175" s="133" t="s">
        <v>1695</v>
      </c>
      <c r="J175" s="133" t="s">
        <v>3101</v>
      </c>
      <c r="O175" s="133">
        <v>42244</v>
      </c>
      <c r="P175" s="139">
        <v>174</v>
      </c>
    </row>
    <row r="176" spans="3:16" ht="15" customHeight="1">
      <c r="C176" s="133" t="s">
        <v>3102</v>
      </c>
      <c r="D176" s="137" t="s">
        <v>116</v>
      </c>
      <c r="E176" s="138" t="s">
        <v>2380</v>
      </c>
      <c r="F176" s="133" t="s">
        <v>2112</v>
      </c>
      <c r="G176" s="133" t="s">
        <v>3103</v>
      </c>
      <c r="H176" s="133" t="s">
        <v>3104</v>
      </c>
      <c r="I176" s="133" t="s">
        <v>1696</v>
      </c>
      <c r="J176" s="133" t="s">
        <v>3105</v>
      </c>
      <c r="O176" s="133">
        <v>42245</v>
      </c>
      <c r="P176" s="139">
        <v>175</v>
      </c>
    </row>
    <row r="177" spans="3:16" ht="15" customHeight="1">
      <c r="C177" s="133" t="s">
        <v>3106</v>
      </c>
      <c r="D177" s="137" t="s">
        <v>116</v>
      </c>
      <c r="E177" s="138" t="s">
        <v>2380</v>
      </c>
      <c r="F177" s="133" t="s">
        <v>2113</v>
      </c>
      <c r="G177" s="133" t="s">
        <v>3107</v>
      </c>
      <c r="H177" s="133" t="s">
        <v>3108</v>
      </c>
      <c r="I177" s="133" t="s">
        <v>1697</v>
      </c>
      <c r="J177" s="133" t="s">
        <v>3109</v>
      </c>
      <c r="O177" s="133">
        <v>42250</v>
      </c>
      <c r="P177" s="139">
        <v>176</v>
      </c>
    </row>
    <row r="178" spans="3:16" ht="15" customHeight="1">
      <c r="C178" s="133" t="s">
        <v>3110</v>
      </c>
      <c r="D178" s="137" t="s">
        <v>116</v>
      </c>
      <c r="E178" s="138" t="s">
        <v>2380</v>
      </c>
      <c r="F178" s="133" t="s">
        <v>2113</v>
      </c>
      <c r="G178" s="133" t="s">
        <v>3111</v>
      </c>
      <c r="H178" s="133" t="s">
        <v>3112</v>
      </c>
      <c r="I178" s="133" t="s">
        <v>1698</v>
      </c>
      <c r="J178" s="133" t="s">
        <v>3113</v>
      </c>
      <c r="O178" s="133">
        <v>42250</v>
      </c>
      <c r="P178" s="139">
        <v>177</v>
      </c>
    </row>
    <row r="179" spans="3:16" ht="15" customHeight="1">
      <c r="C179" s="133" t="s">
        <v>3114</v>
      </c>
      <c r="D179" s="137" t="s">
        <v>116</v>
      </c>
      <c r="E179" s="138" t="s">
        <v>2380</v>
      </c>
      <c r="F179" s="133" t="s">
        <v>2114</v>
      </c>
      <c r="G179" s="133" t="s">
        <v>3115</v>
      </c>
      <c r="H179" s="133" t="s">
        <v>3116</v>
      </c>
      <c r="I179" s="133" t="s">
        <v>1699</v>
      </c>
      <c r="J179" s="133" t="s">
        <v>3117</v>
      </c>
      <c r="O179" s="133">
        <v>42255</v>
      </c>
      <c r="P179" s="139">
        <v>178</v>
      </c>
    </row>
    <row r="180" spans="3:16" ht="15" customHeight="1">
      <c r="C180" s="133" t="s">
        <v>3118</v>
      </c>
      <c r="D180" s="137" t="s">
        <v>116</v>
      </c>
      <c r="E180" s="138" t="s">
        <v>2380</v>
      </c>
      <c r="F180" s="133" t="s">
        <v>2115</v>
      </c>
      <c r="G180" s="133" t="s">
        <v>3119</v>
      </c>
      <c r="H180" s="133" t="s">
        <v>3120</v>
      </c>
      <c r="I180" s="133" t="s">
        <v>1700</v>
      </c>
      <c r="J180" s="133" t="s">
        <v>3121</v>
      </c>
      <c r="O180" s="133">
        <v>42232</v>
      </c>
      <c r="P180" s="139">
        <v>179</v>
      </c>
    </row>
    <row r="181" spans="3:16" ht="15" customHeight="1">
      <c r="C181" s="133" t="s">
        <v>3122</v>
      </c>
      <c r="D181" s="137" t="s">
        <v>116</v>
      </c>
      <c r="E181" s="138" t="s">
        <v>2380</v>
      </c>
      <c r="F181" s="133" t="s">
        <v>2116</v>
      </c>
      <c r="G181" s="133" t="s">
        <v>3123</v>
      </c>
      <c r="H181" s="133" t="s">
        <v>3124</v>
      </c>
      <c r="I181" s="133" t="s">
        <v>1701</v>
      </c>
      <c r="J181" s="133" t="s">
        <v>3125</v>
      </c>
      <c r="O181" s="133">
        <v>42233</v>
      </c>
      <c r="P181" s="139">
        <v>180</v>
      </c>
    </row>
    <row r="182" spans="3:16" ht="15" customHeight="1">
      <c r="C182" s="133" t="s">
        <v>3126</v>
      </c>
      <c r="D182" s="137" t="s">
        <v>116</v>
      </c>
      <c r="E182" s="138" t="s">
        <v>2380</v>
      </c>
      <c r="F182" s="133" t="s">
        <v>2117</v>
      </c>
      <c r="G182" s="133" t="s">
        <v>3127</v>
      </c>
      <c r="H182" s="133" t="s">
        <v>3128</v>
      </c>
      <c r="I182" s="133" t="s">
        <v>1702</v>
      </c>
      <c r="J182" s="133" t="s">
        <v>3129</v>
      </c>
      <c r="O182" s="133">
        <v>42231</v>
      </c>
      <c r="P182" s="139">
        <v>181</v>
      </c>
    </row>
    <row r="183" spans="3:16" ht="15" customHeight="1">
      <c r="C183" s="133" t="s">
        <v>3130</v>
      </c>
      <c r="D183" s="137" t="s">
        <v>116</v>
      </c>
      <c r="E183" s="138" t="s">
        <v>2380</v>
      </c>
      <c r="F183" s="133" t="s">
        <v>2118</v>
      </c>
      <c r="G183" s="133" t="s">
        <v>3131</v>
      </c>
      <c r="H183" s="133" t="s">
        <v>3132</v>
      </c>
      <c r="I183" s="133" t="s">
        <v>1703</v>
      </c>
      <c r="J183" s="133" t="s">
        <v>3133</v>
      </c>
      <c r="O183" s="133">
        <v>42223</v>
      </c>
      <c r="P183" s="139">
        <v>182</v>
      </c>
    </row>
    <row r="184" spans="3:16" ht="15" customHeight="1">
      <c r="C184" s="133" t="s">
        <v>3134</v>
      </c>
      <c r="D184" s="137" t="s">
        <v>116</v>
      </c>
      <c r="E184" s="138" t="s">
        <v>2380</v>
      </c>
      <c r="F184" s="133" t="s">
        <v>2118</v>
      </c>
      <c r="G184" s="133" t="s">
        <v>3135</v>
      </c>
      <c r="H184" s="133" t="s">
        <v>3136</v>
      </c>
      <c r="I184" s="133" t="s">
        <v>1704</v>
      </c>
      <c r="J184" s="133" t="s">
        <v>3137</v>
      </c>
      <c r="O184" s="133">
        <v>42223</v>
      </c>
      <c r="P184" s="139">
        <v>183</v>
      </c>
    </row>
    <row r="185" spans="3:16" ht="15" customHeight="1">
      <c r="C185" s="133" t="s">
        <v>3138</v>
      </c>
      <c r="D185" s="137" t="s">
        <v>116</v>
      </c>
      <c r="E185" s="138" t="s">
        <v>2380</v>
      </c>
      <c r="F185" s="133" t="s">
        <v>2119</v>
      </c>
      <c r="G185" s="133" t="s">
        <v>3139</v>
      </c>
      <c r="H185" s="133" t="s">
        <v>3140</v>
      </c>
      <c r="I185" s="133" t="s">
        <v>1705</v>
      </c>
      <c r="J185" s="133" t="s">
        <v>3141</v>
      </c>
      <c r="O185" s="133">
        <v>42225</v>
      </c>
      <c r="P185" s="139">
        <v>184</v>
      </c>
    </row>
    <row r="186" spans="3:16" ht="15" customHeight="1">
      <c r="C186" s="133" t="s">
        <v>3142</v>
      </c>
      <c r="D186" s="137" t="s">
        <v>116</v>
      </c>
      <c r="E186" s="138" t="s">
        <v>2380</v>
      </c>
      <c r="F186" s="133" t="s">
        <v>3143</v>
      </c>
      <c r="G186" s="133" t="s">
        <v>3144</v>
      </c>
      <c r="H186" s="133" t="s">
        <v>3145</v>
      </c>
      <c r="I186" s="133" t="s">
        <v>1706</v>
      </c>
      <c r="J186" s="133" t="s">
        <v>3146</v>
      </c>
      <c r="O186" s="133">
        <v>42222</v>
      </c>
      <c r="P186" s="139">
        <v>185</v>
      </c>
    </row>
    <row r="187" spans="3:16" ht="15" customHeight="1">
      <c r="C187" s="133" t="s">
        <v>3147</v>
      </c>
      <c r="D187" s="137" t="s">
        <v>116</v>
      </c>
      <c r="E187" s="138" t="s">
        <v>2380</v>
      </c>
      <c r="F187" s="133" t="s">
        <v>2120</v>
      </c>
      <c r="G187" s="133" t="s">
        <v>3148</v>
      </c>
      <c r="H187" s="133" t="s">
        <v>3149</v>
      </c>
      <c r="I187" s="133" t="s">
        <v>1707</v>
      </c>
      <c r="J187" s="133" t="s">
        <v>3150</v>
      </c>
      <c r="O187" s="133">
        <v>42226</v>
      </c>
      <c r="P187" s="139">
        <v>186</v>
      </c>
    </row>
    <row r="188" spans="3:16" ht="15" customHeight="1">
      <c r="C188" s="133" t="s">
        <v>3151</v>
      </c>
      <c r="D188" s="137" t="s">
        <v>116</v>
      </c>
      <c r="E188" s="138" t="s">
        <v>2380</v>
      </c>
      <c r="F188" s="133" t="s">
        <v>2121</v>
      </c>
      <c r="G188" s="133" t="s">
        <v>3152</v>
      </c>
      <c r="H188" s="133" t="s">
        <v>3153</v>
      </c>
      <c r="I188" s="133" t="s">
        <v>1708</v>
      </c>
      <c r="J188" s="133" t="s">
        <v>3154</v>
      </c>
      <c r="O188" s="133">
        <v>42224</v>
      </c>
      <c r="P188" s="139">
        <v>187</v>
      </c>
    </row>
    <row r="189" spans="3:16" ht="15" customHeight="1">
      <c r="C189" s="133" t="s">
        <v>3155</v>
      </c>
      <c r="D189" s="137" t="s">
        <v>116</v>
      </c>
      <c r="E189" s="138" t="s">
        <v>2380</v>
      </c>
      <c r="F189" s="133" t="s">
        <v>1197</v>
      </c>
      <c r="G189" s="133" t="s">
        <v>3156</v>
      </c>
      <c r="H189" s="133" t="s">
        <v>3157</v>
      </c>
      <c r="I189" s="133" t="s">
        <v>1709</v>
      </c>
      <c r="J189" s="133" t="s">
        <v>3158</v>
      </c>
      <c r="O189" s="133">
        <v>42242</v>
      </c>
      <c r="P189" s="139">
        <v>188</v>
      </c>
    </row>
    <row r="190" spans="3:16" ht="15" customHeight="1">
      <c r="C190" s="133" t="s">
        <v>3159</v>
      </c>
      <c r="D190" s="137" t="s">
        <v>116</v>
      </c>
      <c r="E190" s="138" t="s">
        <v>2383</v>
      </c>
      <c r="F190" s="133" t="s">
        <v>2122</v>
      </c>
      <c r="G190" s="133" t="s">
        <v>2123</v>
      </c>
      <c r="H190" s="133" t="s">
        <v>3160</v>
      </c>
      <c r="I190" s="133" t="s">
        <v>1710</v>
      </c>
      <c r="J190" s="133" t="s">
        <v>3161</v>
      </c>
      <c r="O190" s="133">
        <v>48350</v>
      </c>
      <c r="P190" s="139">
        <v>189</v>
      </c>
    </row>
    <row r="191" spans="3:16" ht="15" customHeight="1">
      <c r="C191" s="133" t="s">
        <v>3162</v>
      </c>
      <c r="D191" s="137" t="s">
        <v>116</v>
      </c>
      <c r="E191" s="138" t="s">
        <v>2383</v>
      </c>
      <c r="F191" s="133" t="s">
        <v>2124</v>
      </c>
      <c r="G191" s="133" t="s">
        <v>2125</v>
      </c>
      <c r="H191" s="133" t="s">
        <v>2759</v>
      </c>
      <c r="I191" s="133" t="s">
        <v>1711</v>
      </c>
      <c r="J191" s="133" t="s">
        <v>3163</v>
      </c>
      <c r="O191" s="133">
        <v>48000</v>
      </c>
      <c r="P191" s="139">
        <v>190</v>
      </c>
    </row>
    <row r="192" spans="3:16" ht="15" customHeight="1">
      <c r="C192" s="133" t="s">
        <v>3164</v>
      </c>
      <c r="D192" s="137" t="s">
        <v>116</v>
      </c>
      <c r="E192" s="138" t="s">
        <v>2383</v>
      </c>
      <c r="F192" s="133" t="s">
        <v>2124</v>
      </c>
      <c r="G192" s="133" t="s">
        <v>3165</v>
      </c>
      <c r="H192" s="133" t="s">
        <v>3166</v>
      </c>
      <c r="I192" s="133" t="s">
        <v>2317</v>
      </c>
      <c r="J192" s="133" t="s">
        <v>3167</v>
      </c>
      <c r="O192" s="133">
        <v>48000</v>
      </c>
      <c r="P192" s="139">
        <v>191</v>
      </c>
    </row>
    <row r="193" spans="3:16" ht="15" customHeight="1">
      <c r="C193" s="133" t="s">
        <v>3168</v>
      </c>
      <c r="D193" s="137" t="s">
        <v>116</v>
      </c>
      <c r="E193" s="138" t="s">
        <v>2383</v>
      </c>
      <c r="F193" s="133" t="s">
        <v>2124</v>
      </c>
      <c r="G193" s="133" t="s">
        <v>3169</v>
      </c>
      <c r="H193" s="133" t="s">
        <v>3170</v>
      </c>
      <c r="I193" s="133" t="s">
        <v>2318</v>
      </c>
      <c r="J193" s="133" t="s">
        <v>3171</v>
      </c>
      <c r="O193" s="133">
        <v>48000</v>
      </c>
      <c r="P193" s="139">
        <v>192</v>
      </c>
    </row>
    <row r="194" spans="3:16" ht="15" customHeight="1">
      <c r="C194" s="133" t="s">
        <v>3172</v>
      </c>
      <c r="D194" s="137" t="s">
        <v>116</v>
      </c>
      <c r="E194" s="138" t="s">
        <v>2383</v>
      </c>
      <c r="F194" s="133" t="s">
        <v>2124</v>
      </c>
      <c r="G194" s="133" t="s">
        <v>3173</v>
      </c>
      <c r="H194" s="133" t="s">
        <v>3174</v>
      </c>
      <c r="I194" s="133" t="s">
        <v>3175</v>
      </c>
      <c r="J194" s="133" t="s">
        <v>3176</v>
      </c>
      <c r="O194" s="133">
        <v>48000</v>
      </c>
      <c r="P194" s="139">
        <v>193</v>
      </c>
    </row>
    <row r="195" spans="3:16" ht="15" customHeight="1">
      <c r="C195" s="133" t="s">
        <v>3177</v>
      </c>
      <c r="D195" s="137" t="s">
        <v>116</v>
      </c>
      <c r="E195" s="138" t="s">
        <v>2383</v>
      </c>
      <c r="F195" s="133" t="s">
        <v>2126</v>
      </c>
      <c r="G195" s="133" t="s">
        <v>2127</v>
      </c>
      <c r="H195" s="133" t="s">
        <v>3178</v>
      </c>
      <c r="I195" s="133" t="s">
        <v>2319</v>
      </c>
      <c r="J195" s="133" t="s">
        <v>3179</v>
      </c>
      <c r="O195" s="133">
        <v>48260</v>
      </c>
      <c r="P195" s="139">
        <v>194</v>
      </c>
    </row>
    <row r="196" spans="3:16" ht="15" customHeight="1">
      <c r="C196" s="133" t="s">
        <v>3180</v>
      </c>
      <c r="D196" s="137" t="s">
        <v>116</v>
      </c>
      <c r="E196" s="138" t="s">
        <v>2383</v>
      </c>
      <c r="F196" s="133" t="s">
        <v>2126</v>
      </c>
      <c r="G196" s="133" t="s">
        <v>3181</v>
      </c>
      <c r="H196" s="133" t="s">
        <v>3182</v>
      </c>
      <c r="I196" s="133" t="s">
        <v>2320</v>
      </c>
      <c r="J196" s="133" t="s">
        <v>3183</v>
      </c>
      <c r="O196" s="133">
        <v>48260</v>
      </c>
      <c r="P196" s="139">
        <v>195</v>
      </c>
    </row>
    <row r="197" spans="3:16" ht="15" customHeight="1">
      <c r="C197" s="133" t="s">
        <v>3184</v>
      </c>
      <c r="D197" s="137" t="s">
        <v>116</v>
      </c>
      <c r="E197" s="138" t="s">
        <v>2383</v>
      </c>
      <c r="F197" s="133" t="s">
        <v>2126</v>
      </c>
      <c r="G197" s="133" t="s">
        <v>3185</v>
      </c>
      <c r="H197" s="133" t="s">
        <v>3186</v>
      </c>
      <c r="I197" s="133" t="s">
        <v>3187</v>
      </c>
      <c r="J197" s="133" t="s">
        <v>3188</v>
      </c>
      <c r="O197" s="133" t="s">
        <v>3189</v>
      </c>
      <c r="P197" s="139">
        <v>196</v>
      </c>
    </row>
    <row r="198" spans="3:16" ht="15" customHeight="1">
      <c r="C198" s="133" t="s">
        <v>3190</v>
      </c>
      <c r="D198" s="137" t="s">
        <v>116</v>
      </c>
      <c r="E198" s="138" t="s">
        <v>2383</v>
      </c>
      <c r="F198" s="133" t="s">
        <v>2128</v>
      </c>
      <c r="G198" s="133" t="s">
        <v>2129</v>
      </c>
      <c r="H198" s="133" t="s">
        <v>3191</v>
      </c>
      <c r="I198" s="133" t="s">
        <v>2321</v>
      </c>
      <c r="J198" s="133" t="s">
        <v>3192</v>
      </c>
      <c r="O198" s="133">
        <v>48324</v>
      </c>
      <c r="P198" s="139">
        <v>197</v>
      </c>
    </row>
    <row r="199" spans="3:16" ht="15" customHeight="1">
      <c r="C199" s="133" t="s">
        <v>3193</v>
      </c>
      <c r="D199" s="137" t="s">
        <v>116</v>
      </c>
      <c r="E199" s="138" t="s">
        <v>2383</v>
      </c>
      <c r="F199" s="133" t="s">
        <v>2130</v>
      </c>
      <c r="G199" s="133" t="s">
        <v>2131</v>
      </c>
      <c r="H199" s="133" t="s">
        <v>3194</v>
      </c>
      <c r="I199" s="133" t="s">
        <v>2322</v>
      </c>
      <c r="J199" s="133" t="s">
        <v>3195</v>
      </c>
      <c r="O199" s="133">
        <v>48322</v>
      </c>
      <c r="P199" s="139">
        <v>198</v>
      </c>
    </row>
    <row r="200" spans="3:16" ht="15" customHeight="1">
      <c r="C200" s="133" t="s">
        <v>3196</v>
      </c>
      <c r="D200" s="137" t="s">
        <v>116</v>
      </c>
      <c r="E200" s="138" t="s">
        <v>2383</v>
      </c>
      <c r="F200" s="133" t="s">
        <v>2132</v>
      </c>
      <c r="G200" s="133" t="s">
        <v>2133</v>
      </c>
      <c r="H200" s="133" t="s">
        <v>3197</v>
      </c>
      <c r="I200" s="133" t="s">
        <v>2323</v>
      </c>
      <c r="J200" s="133" t="s">
        <v>3198</v>
      </c>
      <c r="O200" s="133">
        <v>48331</v>
      </c>
      <c r="P200" s="139">
        <v>199</v>
      </c>
    </row>
    <row r="201" spans="3:16" ht="15" customHeight="1">
      <c r="C201" s="133" t="s">
        <v>3199</v>
      </c>
      <c r="D201" s="137" t="s">
        <v>116</v>
      </c>
      <c r="E201" s="138" t="s">
        <v>2383</v>
      </c>
      <c r="F201" s="133" t="s">
        <v>2134</v>
      </c>
      <c r="G201" s="133" t="s">
        <v>2135</v>
      </c>
      <c r="H201" s="133" t="s">
        <v>3200</v>
      </c>
      <c r="I201" s="133" t="s">
        <v>2324</v>
      </c>
      <c r="J201" s="133" t="s">
        <v>3201</v>
      </c>
      <c r="O201" s="133">
        <v>48317</v>
      </c>
      <c r="P201" s="139">
        <v>200</v>
      </c>
    </row>
    <row r="202" spans="3:16" ht="15" customHeight="1">
      <c r="C202" s="133" t="s">
        <v>3202</v>
      </c>
      <c r="D202" s="137" t="s">
        <v>116</v>
      </c>
      <c r="E202" s="138" t="s">
        <v>2383</v>
      </c>
      <c r="F202" s="133" t="s">
        <v>2136</v>
      </c>
      <c r="G202" s="133" t="s">
        <v>2137</v>
      </c>
      <c r="H202" s="133" t="s">
        <v>3203</v>
      </c>
      <c r="I202" s="133" t="s">
        <v>2325</v>
      </c>
      <c r="J202" s="133" t="s">
        <v>3204</v>
      </c>
      <c r="O202" s="133">
        <v>48316</v>
      </c>
      <c r="P202" s="139">
        <v>201</v>
      </c>
    </row>
    <row r="203" spans="3:16" ht="15" customHeight="1">
      <c r="C203" s="133" t="s">
        <v>3205</v>
      </c>
      <c r="D203" s="137" t="s">
        <v>116</v>
      </c>
      <c r="E203" s="138" t="s">
        <v>2383</v>
      </c>
      <c r="F203" s="133" t="s">
        <v>2138</v>
      </c>
      <c r="G203" s="133" t="s">
        <v>3206</v>
      </c>
      <c r="H203" s="133" t="s">
        <v>3207</v>
      </c>
      <c r="I203" s="133" t="s">
        <v>2326</v>
      </c>
      <c r="J203" s="133" t="s">
        <v>3208</v>
      </c>
      <c r="O203" s="133">
        <v>48325</v>
      </c>
      <c r="P203" s="139">
        <v>202</v>
      </c>
    </row>
    <row r="204" spans="3:16" ht="15" customHeight="1">
      <c r="C204" s="133" t="s">
        <v>3209</v>
      </c>
      <c r="D204" s="137" t="s">
        <v>116</v>
      </c>
      <c r="E204" s="138" t="s">
        <v>2383</v>
      </c>
      <c r="F204" s="133" t="s">
        <v>2139</v>
      </c>
      <c r="G204" s="133" t="s">
        <v>3210</v>
      </c>
      <c r="H204" s="133" t="s">
        <v>3211</v>
      </c>
      <c r="I204" s="133" t="s">
        <v>2327</v>
      </c>
      <c r="J204" s="133" t="s">
        <v>3212</v>
      </c>
      <c r="O204" s="133">
        <v>48312</v>
      </c>
      <c r="P204" s="139">
        <v>203</v>
      </c>
    </row>
    <row r="205" spans="3:16" ht="15" customHeight="1">
      <c r="C205" s="133" t="s">
        <v>3213</v>
      </c>
      <c r="D205" s="137" t="s">
        <v>116</v>
      </c>
      <c r="E205" s="138" t="s">
        <v>2383</v>
      </c>
      <c r="F205" s="133" t="s">
        <v>2140</v>
      </c>
      <c r="G205" s="133" t="s">
        <v>2141</v>
      </c>
      <c r="H205" s="133" t="s">
        <v>3214</v>
      </c>
      <c r="I205" s="133" t="s">
        <v>2328</v>
      </c>
      <c r="J205" s="133" t="s">
        <v>3215</v>
      </c>
      <c r="O205" s="133">
        <v>48306</v>
      </c>
      <c r="P205" s="139">
        <v>204</v>
      </c>
    </row>
    <row r="206" spans="3:16" ht="15" customHeight="1">
      <c r="C206" s="133" t="s">
        <v>3216</v>
      </c>
      <c r="D206" s="137" t="s">
        <v>116</v>
      </c>
      <c r="E206" s="138" t="s">
        <v>2383</v>
      </c>
      <c r="F206" s="133" t="s">
        <v>484</v>
      </c>
      <c r="G206" s="133" t="s">
        <v>485</v>
      </c>
      <c r="H206" s="133" t="s">
        <v>3217</v>
      </c>
      <c r="I206" s="133" t="s">
        <v>2329</v>
      </c>
      <c r="J206" s="133" t="s">
        <v>3218</v>
      </c>
      <c r="O206" s="133">
        <v>48267</v>
      </c>
      <c r="P206" s="139">
        <v>205</v>
      </c>
    </row>
    <row r="207" spans="3:16" ht="15" customHeight="1">
      <c r="C207" s="133" t="s">
        <v>3219</v>
      </c>
      <c r="D207" s="137" t="s">
        <v>116</v>
      </c>
      <c r="E207" s="138" t="s">
        <v>2383</v>
      </c>
      <c r="F207" s="133" t="s">
        <v>486</v>
      </c>
      <c r="G207" s="133" t="s">
        <v>487</v>
      </c>
      <c r="H207" s="133" t="s">
        <v>3220</v>
      </c>
      <c r="I207" s="133" t="s">
        <v>2330</v>
      </c>
      <c r="J207" s="133" t="s">
        <v>3221</v>
      </c>
      <c r="O207" s="133">
        <v>48268</v>
      </c>
      <c r="P207" s="139">
        <v>206</v>
      </c>
    </row>
    <row r="208" spans="3:16" ht="15" customHeight="1">
      <c r="C208" s="133" t="s">
        <v>3222</v>
      </c>
      <c r="D208" s="137" t="s">
        <v>116</v>
      </c>
      <c r="E208" s="138" t="s">
        <v>2383</v>
      </c>
      <c r="F208" s="133" t="s">
        <v>488</v>
      </c>
      <c r="G208" s="133" t="s">
        <v>489</v>
      </c>
      <c r="H208" s="133" t="s">
        <v>3223</v>
      </c>
      <c r="I208" s="133" t="s">
        <v>2331</v>
      </c>
      <c r="J208" s="133" t="s">
        <v>3224</v>
      </c>
      <c r="O208" s="133">
        <v>48362</v>
      </c>
      <c r="P208" s="139">
        <v>207</v>
      </c>
    </row>
    <row r="209" spans="3:16" ht="15" customHeight="1">
      <c r="C209" s="133" t="s">
        <v>3225</v>
      </c>
      <c r="D209" s="137" t="s">
        <v>116</v>
      </c>
      <c r="E209" s="138" t="s">
        <v>2383</v>
      </c>
      <c r="F209" s="133" t="s">
        <v>490</v>
      </c>
      <c r="G209" s="133" t="s">
        <v>491</v>
      </c>
      <c r="H209" s="133" t="s">
        <v>3226</v>
      </c>
      <c r="I209" s="133" t="s">
        <v>2332</v>
      </c>
      <c r="J209" s="133" t="s">
        <v>3227</v>
      </c>
      <c r="O209" s="133">
        <v>48214</v>
      </c>
      <c r="P209" s="139">
        <v>208</v>
      </c>
    </row>
    <row r="210" spans="3:16" ht="15" customHeight="1">
      <c r="C210" s="133" t="s">
        <v>3228</v>
      </c>
      <c r="D210" s="137" t="s">
        <v>116</v>
      </c>
      <c r="E210" s="138" t="s">
        <v>2383</v>
      </c>
      <c r="F210" s="133" t="s">
        <v>492</v>
      </c>
      <c r="G210" s="133" t="s">
        <v>493</v>
      </c>
      <c r="H210" s="133" t="s">
        <v>3229</v>
      </c>
      <c r="I210" s="133" t="s">
        <v>2333</v>
      </c>
      <c r="J210" s="133" t="s">
        <v>3230</v>
      </c>
      <c r="O210" s="133">
        <v>48327</v>
      </c>
      <c r="P210" s="139">
        <v>209</v>
      </c>
    </row>
    <row r="211" spans="3:16" ht="15" customHeight="1">
      <c r="C211" s="133" t="s">
        <v>3231</v>
      </c>
      <c r="D211" s="137" t="s">
        <v>116</v>
      </c>
      <c r="E211" s="138" t="s">
        <v>2383</v>
      </c>
      <c r="F211" s="133" t="s">
        <v>494</v>
      </c>
      <c r="G211" s="133" t="s">
        <v>495</v>
      </c>
      <c r="H211" s="133" t="s">
        <v>3232</v>
      </c>
      <c r="I211" s="133" t="s">
        <v>2334</v>
      </c>
      <c r="J211" s="133" t="s">
        <v>3233</v>
      </c>
      <c r="O211" s="133">
        <v>48356</v>
      </c>
      <c r="P211" s="139">
        <v>210</v>
      </c>
    </row>
    <row r="212" spans="3:16" ht="15" customHeight="1">
      <c r="C212" s="133" t="s">
        <v>3234</v>
      </c>
      <c r="D212" s="137" t="s">
        <v>116</v>
      </c>
      <c r="E212" s="138" t="s">
        <v>2383</v>
      </c>
      <c r="F212" s="133" t="s">
        <v>496</v>
      </c>
      <c r="G212" s="133" t="s">
        <v>497</v>
      </c>
      <c r="H212" s="133" t="s">
        <v>3235</v>
      </c>
      <c r="I212" s="133" t="s">
        <v>2335</v>
      </c>
      <c r="J212" s="133" t="s">
        <v>3236</v>
      </c>
      <c r="O212" s="133">
        <v>48326</v>
      </c>
      <c r="P212" s="139">
        <v>211</v>
      </c>
    </row>
    <row r="213" spans="3:16" ht="15" customHeight="1">
      <c r="C213" s="133" t="s">
        <v>3237</v>
      </c>
      <c r="D213" s="137" t="s">
        <v>116</v>
      </c>
      <c r="E213" s="138" t="s">
        <v>2383</v>
      </c>
      <c r="F213" s="133" t="s">
        <v>498</v>
      </c>
      <c r="G213" s="133" t="s">
        <v>499</v>
      </c>
      <c r="H213" s="133" t="s">
        <v>3238</v>
      </c>
      <c r="I213" s="133" t="s">
        <v>2336</v>
      </c>
      <c r="J213" s="133" t="s">
        <v>3239</v>
      </c>
      <c r="O213" s="133">
        <v>48361</v>
      </c>
      <c r="P213" s="139">
        <v>212</v>
      </c>
    </row>
    <row r="214" spans="3:16" ht="15" customHeight="1">
      <c r="C214" s="133" t="s">
        <v>3240</v>
      </c>
      <c r="D214" s="137" t="s">
        <v>116</v>
      </c>
      <c r="E214" s="138" t="s">
        <v>2383</v>
      </c>
      <c r="F214" s="133" t="s">
        <v>500</v>
      </c>
      <c r="G214" s="133" t="s">
        <v>501</v>
      </c>
      <c r="H214" s="133" t="s">
        <v>3241</v>
      </c>
      <c r="I214" s="133" t="s">
        <v>2337</v>
      </c>
      <c r="J214" s="133" t="s">
        <v>3242</v>
      </c>
      <c r="O214" s="133">
        <v>48269</v>
      </c>
      <c r="P214" s="139">
        <v>213</v>
      </c>
    </row>
    <row r="215" spans="3:16" ht="15" customHeight="1">
      <c r="C215" s="133" t="s">
        <v>3243</v>
      </c>
      <c r="D215" s="137" t="s">
        <v>116</v>
      </c>
      <c r="E215" s="138" t="s">
        <v>2378</v>
      </c>
      <c r="F215" s="133" t="s">
        <v>502</v>
      </c>
      <c r="G215" s="133" t="s">
        <v>503</v>
      </c>
      <c r="H215" s="133" t="s">
        <v>3244</v>
      </c>
      <c r="I215" s="133" t="s">
        <v>2338</v>
      </c>
      <c r="J215" s="133" t="s">
        <v>3245</v>
      </c>
      <c r="O215" s="133">
        <v>43000</v>
      </c>
      <c r="P215" s="139">
        <v>214</v>
      </c>
    </row>
    <row r="216" spans="3:16" ht="15" customHeight="1">
      <c r="C216" s="133" t="s">
        <v>3246</v>
      </c>
      <c r="D216" s="137" t="s">
        <v>116</v>
      </c>
      <c r="E216" s="138" t="s">
        <v>2378</v>
      </c>
      <c r="F216" s="133" t="s">
        <v>502</v>
      </c>
      <c r="G216" s="133" t="s">
        <v>504</v>
      </c>
      <c r="H216" s="133" t="s">
        <v>3247</v>
      </c>
      <c r="I216" s="133" t="s">
        <v>2339</v>
      </c>
      <c r="J216" s="133" t="s">
        <v>3248</v>
      </c>
      <c r="O216" s="133">
        <v>43000</v>
      </c>
      <c r="P216" s="139">
        <v>215</v>
      </c>
    </row>
    <row r="217" spans="3:16" ht="15" customHeight="1">
      <c r="C217" s="133" t="s">
        <v>3249</v>
      </c>
      <c r="D217" s="137" t="s">
        <v>116</v>
      </c>
      <c r="E217" s="138" t="s">
        <v>2378</v>
      </c>
      <c r="F217" s="133" t="s">
        <v>502</v>
      </c>
      <c r="G217" s="133" t="s">
        <v>505</v>
      </c>
      <c r="H217" s="133" t="s">
        <v>3250</v>
      </c>
      <c r="I217" s="133" t="s">
        <v>2340</v>
      </c>
      <c r="J217" s="133" t="s">
        <v>3251</v>
      </c>
      <c r="O217" s="133">
        <v>43000</v>
      </c>
      <c r="P217" s="139">
        <v>216</v>
      </c>
    </row>
    <row r="218" spans="3:16" ht="15" customHeight="1">
      <c r="C218" s="133" t="s">
        <v>3252</v>
      </c>
      <c r="D218" s="137" t="s">
        <v>116</v>
      </c>
      <c r="E218" s="138" t="s">
        <v>2378</v>
      </c>
      <c r="F218" s="133" t="s">
        <v>502</v>
      </c>
      <c r="G218" s="133" t="s">
        <v>3253</v>
      </c>
      <c r="H218" s="133" t="s">
        <v>3254</v>
      </c>
      <c r="I218" s="133" t="s">
        <v>2341</v>
      </c>
      <c r="J218" s="133" t="s">
        <v>3255</v>
      </c>
      <c r="O218" s="133">
        <v>43000</v>
      </c>
      <c r="P218" s="139">
        <v>217</v>
      </c>
    </row>
    <row r="219" spans="3:16" ht="15" customHeight="1">
      <c r="C219" s="133" t="s">
        <v>3256</v>
      </c>
      <c r="D219" s="137" t="s">
        <v>116</v>
      </c>
      <c r="E219" s="138" t="s">
        <v>2378</v>
      </c>
      <c r="F219" s="133" t="s">
        <v>502</v>
      </c>
      <c r="G219" s="133" t="s">
        <v>3257</v>
      </c>
      <c r="H219" s="133" t="s">
        <v>3258</v>
      </c>
      <c r="I219" s="133" t="s">
        <v>2342</v>
      </c>
      <c r="J219" s="133" t="s">
        <v>3259</v>
      </c>
      <c r="O219" s="133">
        <v>43000</v>
      </c>
      <c r="P219" s="139">
        <v>218</v>
      </c>
    </row>
    <row r="220" spans="3:16" ht="15" customHeight="1">
      <c r="C220" s="133" t="s">
        <v>3260</v>
      </c>
      <c r="D220" s="137" t="s">
        <v>116</v>
      </c>
      <c r="E220" s="138" t="s">
        <v>2378</v>
      </c>
      <c r="F220" s="133" t="s">
        <v>506</v>
      </c>
      <c r="G220" s="133" t="s">
        <v>507</v>
      </c>
      <c r="H220" s="133" t="s">
        <v>3261</v>
      </c>
      <c r="I220" s="133" t="s">
        <v>2343</v>
      </c>
      <c r="J220" s="133" t="s">
        <v>3262</v>
      </c>
      <c r="O220" s="133">
        <v>43240</v>
      </c>
      <c r="P220" s="139">
        <v>219</v>
      </c>
    </row>
    <row r="221" spans="3:16" ht="15" customHeight="1">
      <c r="C221" s="133" t="s">
        <v>3263</v>
      </c>
      <c r="D221" s="137" t="s">
        <v>116</v>
      </c>
      <c r="E221" s="138" t="s">
        <v>2378</v>
      </c>
      <c r="F221" s="133" t="s">
        <v>508</v>
      </c>
      <c r="G221" s="133" t="s">
        <v>509</v>
      </c>
      <c r="H221" s="133" t="s">
        <v>3264</v>
      </c>
      <c r="I221" s="133" t="s">
        <v>2344</v>
      </c>
      <c r="J221" s="133" t="s">
        <v>3265</v>
      </c>
      <c r="O221" s="133">
        <v>43500</v>
      </c>
      <c r="P221" s="139">
        <v>220</v>
      </c>
    </row>
    <row r="222" spans="3:16" ht="15" customHeight="1">
      <c r="C222" s="133" t="s">
        <v>3266</v>
      </c>
      <c r="D222" s="137" t="s">
        <v>116</v>
      </c>
      <c r="E222" s="138" t="s">
        <v>2378</v>
      </c>
      <c r="F222" s="133" t="s">
        <v>508</v>
      </c>
      <c r="G222" s="133" t="s">
        <v>3267</v>
      </c>
      <c r="H222" s="133" t="s">
        <v>3268</v>
      </c>
      <c r="I222" s="133" t="s">
        <v>2345</v>
      </c>
      <c r="J222" s="133" t="s">
        <v>3269</v>
      </c>
      <c r="O222" s="133">
        <v>43500</v>
      </c>
      <c r="P222" s="139">
        <v>221</v>
      </c>
    </row>
    <row r="223" spans="3:16" ht="15" customHeight="1">
      <c r="C223" s="133" t="s">
        <v>3270</v>
      </c>
      <c r="D223" s="137" t="s">
        <v>116</v>
      </c>
      <c r="E223" s="138" t="s">
        <v>2378</v>
      </c>
      <c r="F223" s="133" t="s">
        <v>508</v>
      </c>
      <c r="G223" s="133" t="s">
        <v>3271</v>
      </c>
      <c r="H223" s="133" t="s">
        <v>3272</v>
      </c>
      <c r="I223" s="133" t="s">
        <v>3273</v>
      </c>
      <c r="J223" s="133" t="s">
        <v>3274</v>
      </c>
      <c r="O223" s="133">
        <v>43500</v>
      </c>
      <c r="P223" s="139">
        <v>222</v>
      </c>
    </row>
    <row r="224" spans="3:16" ht="15" customHeight="1">
      <c r="C224" s="133" t="s">
        <v>3275</v>
      </c>
      <c r="D224" s="137" t="s">
        <v>116</v>
      </c>
      <c r="E224" s="138" t="s">
        <v>2378</v>
      </c>
      <c r="F224" s="133" t="s">
        <v>510</v>
      </c>
      <c r="G224" s="133" t="s">
        <v>511</v>
      </c>
      <c r="H224" s="133" t="s">
        <v>3276</v>
      </c>
      <c r="I224" s="133" t="s">
        <v>2346</v>
      </c>
      <c r="J224" s="133" t="s">
        <v>3277</v>
      </c>
      <c r="O224" s="133">
        <v>43280</v>
      </c>
      <c r="P224" s="139">
        <v>223</v>
      </c>
    </row>
    <row r="225" spans="3:16" ht="15" customHeight="1">
      <c r="C225" s="133" t="s">
        <v>3278</v>
      </c>
      <c r="D225" s="137" t="s">
        <v>116</v>
      </c>
      <c r="E225" s="138" t="s">
        <v>2378</v>
      </c>
      <c r="F225" s="133" t="s">
        <v>512</v>
      </c>
      <c r="G225" s="133" t="s">
        <v>513</v>
      </c>
      <c r="H225" s="133" t="s">
        <v>3279</v>
      </c>
      <c r="I225" s="133" t="s">
        <v>2347</v>
      </c>
      <c r="J225" s="133" t="s">
        <v>3280</v>
      </c>
      <c r="O225" s="133">
        <v>43233</v>
      </c>
      <c r="P225" s="139">
        <v>224</v>
      </c>
    </row>
    <row r="226" spans="3:16" ht="15" customHeight="1">
      <c r="C226" s="133" t="s">
        <v>3281</v>
      </c>
      <c r="D226" s="137" t="s">
        <v>116</v>
      </c>
      <c r="E226" s="138" t="s">
        <v>2378</v>
      </c>
      <c r="F226" s="133" t="s">
        <v>514</v>
      </c>
      <c r="G226" s="133" t="s">
        <v>515</v>
      </c>
      <c r="H226" s="133" t="s">
        <v>3282</v>
      </c>
      <c r="I226" s="133" t="s">
        <v>2348</v>
      </c>
      <c r="J226" s="133" t="s">
        <v>3283</v>
      </c>
      <c r="O226" s="133">
        <v>43290</v>
      </c>
      <c r="P226" s="139">
        <v>225</v>
      </c>
    </row>
    <row r="227" spans="3:16" ht="15" customHeight="1">
      <c r="C227" s="133" t="s">
        <v>3284</v>
      </c>
      <c r="D227" s="137" t="s">
        <v>116</v>
      </c>
      <c r="E227" s="138" t="s">
        <v>2378</v>
      </c>
      <c r="F227" s="133" t="s">
        <v>516</v>
      </c>
      <c r="G227" s="133" t="s">
        <v>517</v>
      </c>
      <c r="H227" s="133" t="s">
        <v>3285</v>
      </c>
      <c r="I227" s="133" t="s">
        <v>2349</v>
      </c>
      <c r="J227" s="133" t="s">
        <v>3286</v>
      </c>
      <c r="O227" s="133">
        <v>43203</v>
      </c>
      <c r="P227" s="139">
        <v>226</v>
      </c>
    </row>
    <row r="228" spans="3:16" ht="15" customHeight="1">
      <c r="C228" s="133" t="s">
        <v>3287</v>
      </c>
      <c r="D228" s="137" t="s">
        <v>116</v>
      </c>
      <c r="E228" s="138" t="s">
        <v>2378</v>
      </c>
      <c r="F228" s="133" t="s">
        <v>518</v>
      </c>
      <c r="G228" s="133" t="s">
        <v>519</v>
      </c>
      <c r="H228" s="133" t="s">
        <v>3288</v>
      </c>
      <c r="I228" s="133" t="s">
        <v>2350</v>
      </c>
      <c r="J228" s="133" t="s">
        <v>3289</v>
      </c>
      <c r="O228" s="133">
        <v>43226</v>
      </c>
      <c r="P228" s="139">
        <v>227</v>
      </c>
    </row>
    <row r="229" spans="3:16" ht="15" customHeight="1">
      <c r="C229" s="133" t="s">
        <v>3290</v>
      </c>
      <c r="D229" s="137" t="s">
        <v>116</v>
      </c>
      <c r="E229" s="138" t="s">
        <v>2378</v>
      </c>
      <c r="F229" s="133" t="s">
        <v>520</v>
      </c>
      <c r="G229" s="133" t="s">
        <v>521</v>
      </c>
      <c r="H229" s="133" t="s">
        <v>3291</v>
      </c>
      <c r="I229" s="133" t="s">
        <v>2351</v>
      </c>
      <c r="J229" s="133" t="s">
        <v>3292</v>
      </c>
      <c r="O229" s="133">
        <v>43272</v>
      </c>
      <c r="P229" s="139">
        <v>228</v>
      </c>
    </row>
    <row r="230" spans="3:16" ht="15" customHeight="1">
      <c r="C230" s="133" t="s">
        <v>3293</v>
      </c>
      <c r="D230" s="137" t="s">
        <v>116</v>
      </c>
      <c r="E230" s="138" t="s">
        <v>2378</v>
      </c>
      <c r="F230" s="133" t="s">
        <v>522</v>
      </c>
      <c r="G230" s="133" t="s">
        <v>523</v>
      </c>
      <c r="H230" s="133" t="s">
        <v>3294</v>
      </c>
      <c r="I230" s="133" t="s">
        <v>2352</v>
      </c>
      <c r="J230" s="133" t="s">
        <v>3295</v>
      </c>
      <c r="O230" s="133">
        <v>43271</v>
      </c>
      <c r="P230" s="139">
        <v>229</v>
      </c>
    </row>
    <row r="231" spans="3:16" ht="15" customHeight="1">
      <c r="C231" s="133" t="s">
        <v>3296</v>
      </c>
      <c r="D231" s="137" t="s">
        <v>116</v>
      </c>
      <c r="E231" s="138" t="s">
        <v>2378</v>
      </c>
      <c r="F231" s="133" t="s">
        <v>524</v>
      </c>
      <c r="G231" s="133" t="s">
        <v>3297</v>
      </c>
      <c r="H231" s="133" t="s">
        <v>3298</v>
      </c>
      <c r="I231" s="133" t="s">
        <v>2353</v>
      </c>
      <c r="J231" s="133" t="s">
        <v>3299</v>
      </c>
      <c r="O231" s="133">
        <v>43505</v>
      </c>
      <c r="P231" s="139">
        <v>230</v>
      </c>
    </row>
    <row r="232" spans="3:16" ht="15" customHeight="1">
      <c r="C232" s="133" t="s">
        <v>3300</v>
      </c>
      <c r="D232" s="137" t="s">
        <v>116</v>
      </c>
      <c r="E232" s="138" t="s">
        <v>2378</v>
      </c>
      <c r="F232" s="133" t="s">
        <v>525</v>
      </c>
      <c r="G232" s="133" t="s">
        <v>526</v>
      </c>
      <c r="H232" s="133" t="s">
        <v>3301</v>
      </c>
      <c r="I232" s="133" t="s">
        <v>2354</v>
      </c>
      <c r="J232" s="133" t="s">
        <v>3302</v>
      </c>
      <c r="O232" s="133">
        <v>43506</v>
      </c>
      <c r="P232" s="139">
        <v>231</v>
      </c>
    </row>
    <row r="233" spans="3:16" ht="15" customHeight="1">
      <c r="C233" s="133" t="s">
        <v>3303</v>
      </c>
      <c r="D233" s="137" t="s">
        <v>116</v>
      </c>
      <c r="E233" s="138" t="s">
        <v>2378</v>
      </c>
      <c r="F233" s="133" t="s">
        <v>527</v>
      </c>
      <c r="G233" s="133" t="s">
        <v>528</v>
      </c>
      <c r="H233" s="133" t="s">
        <v>2677</v>
      </c>
      <c r="I233" s="133" t="s">
        <v>2355</v>
      </c>
      <c r="J233" s="133" t="s">
        <v>3304</v>
      </c>
      <c r="O233" s="133">
        <v>43541</v>
      </c>
      <c r="P233" s="139">
        <v>232</v>
      </c>
    </row>
    <row r="234" spans="3:16" ht="15" customHeight="1">
      <c r="C234" s="133" t="s">
        <v>3305</v>
      </c>
      <c r="D234" s="137" t="s">
        <v>116</v>
      </c>
      <c r="E234" s="138" t="s">
        <v>2378</v>
      </c>
      <c r="F234" s="133" t="s">
        <v>1712</v>
      </c>
      <c r="G234" s="133" t="s">
        <v>1713</v>
      </c>
      <c r="H234" s="133" t="s">
        <v>3306</v>
      </c>
      <c r="I234" s="133" t="s">
        <v>2356</v>
      </c>
      <c r="J234" s="133" t="s">
        <v>3307</v>
      </c>
      <c r="O234" s="133">
        <v>43532</v>
      </c>
      <c r="P234" s="139">
        <v>233</v>
      </c>
    </row>
    <row r="235" spans="3:16" ht="15" customHeight="1">
      <c r="C235" s="133" t="s">
        <v>3308</v>
      </c>
      <c r="D235" s="137" t="s">
        <v>116</v>
      </c>
      <c r="E235" s="138" t="s">
        <v>2378</v>
      </c>
      <c r="F235" s="133" t="s">
        <v>1714</v>
      </c>
      <c r="G235" s="133" t="s">
        <v>1715</v>
      </c>
      <c r="H235" s="133" t="s">
        <v>3309</v>
      </c>
      <c r="I235" s="133" t="s">
        <v>2357</v>
      </c>
      <c r="J235" s="133" t="s">
        <v>3310</v>
      </c>
      <c r="O235" s="133">
        <v>43231</v>
      </c>
      <c r="P235" s="139">
        <v>234</v>
      </c>
    </row>
    <row r="236" spans="3:16" ht="15" customHeight="1">
      <c r="C236" s="133" t="s">
        <v>3311</v>
      </c>
      <c r="D236" s="137" t="s">
        <v>116</v>
      </c>
      <c r="E236" s="138" t="s">
        <v>2378</v>
      </c>
      <c r="F236" s="133" t="s">
        <v>1716</v>
      </c>
      <c r="G236" s="133" t="s">
        <v>1717</v>
      </c>
      <c r="H236" s="133" t="s">
        <v>3312</v>
      </c>
      <c r="I236" s="133" t="s">
        <v>2358</v>
      </c>
      <c r="J236" s="133" t="s">
        <v>3313</v>
      </c>
      <c r="O236" s="133">
        <v>43246</v>
      </c>
      <c r="P236" s="139">
        <v>235</v>
      </c>
    </row>
    <row r="237" spans="3:16" ht="15" customHeight="1">
      <c r="C237" s="133" t="s">
        <v>3314</v>
      </c>
      <c r="D237" s="137" t="s">
        <v>116</v>
      </c>
      <c r="E237" s="138" t="s">
        <v>2378</v>
      </c>
      <c r="F237" s="133" t="s">
        <v>1718</v>
      </c>
      <c r="G237" s="133" t="s">
        <v>356</v>
      </c>
      <c r="H237" s="133" t="s">
        <v>3315</v>
      </c>
      <c r="I237" s="133" t="s">
        <v>2359</v>
      </c>
      <c r="J237" s="133" t="s">
        <v>3316</v>
      </c>
      <c r="O237" s="133">
        <v>43270</v>
      </c>
      <c r="P237" s="139">
        <v>236</v>
      </c>
    </row>
    <row r="238" spans="3:16" ht="15" customHeight="1">
      <c r="C238" s="133" t="s">
        <v>3317</v>
      </c>
      <c r="D238" s="137" t="s">
        <v>116</v>
      </c>
      <c r="E238" s="138" t="s">
        <v>2378</v>
      </c>
      <c r="F238" s="133" t="s">
        <v>3318</v>
      </c>
      <c r="G238" s="133" t="s">
        <v>3319</v>
      </c>
      <c r="H238" s="133" t="s">
        <v>3320</v>
      </c>
      <c r="I238" s="133" t="s">
        <v>3321</v>
      </c>
      <c r="J238" s="133" t="s">
        <v>3322</v>
      </c>
      <c r="O238" s="133">
        <v>43232</v>
      </c>
      <c r="P238" s="139">
        <v>237</v>
      </c>
    </row>
    <row r="239" spans="3:16" ht="15" customHeight="1">
      <c r="C239" s="133" t="s">
        <v>3323</v>
      </c>
      <c r="D239" s="137" t="s">
        <v>116</v>
      </c>
      <c r="E239" s="138" t="s">
        <v>2378</v>
      </c>
      <c r="F239" s="133" t="s">
        <v>1719</v>
      </c>
      <c r="G239" s="133" t="s">
        <v>1086</v>
      </c>
      <c r="H239" s="133" t="s">
        <v>3324</v>
      </c>
      <c r="I239" s="133" t="s">
        <v>1759</v>
      </c>
      <c r="J239" s="133" t="s">
        <v>3325</v>
      </c>
      <c r="O239" s="133">
        <v>43284</v>
      </c>
      <c r="P239" s="139">
        <v>238</v>
      </c>
    </row>
    <row r="240" spans="3:16" ht="15" customHeight="1">
      <c r="C240" s="133" t="s">
        <v>3326</v>
      </c>
      <c r="D240" s="137" t="s">
        <v>116</v>
      </c>
      <c r="E240" s="138" t="s">
        <v>2378</v>
      </c>
      <c r="F240" s="133" t="s">
        <v>1720</v>
      </c>
      <c r="G240" s="133" t="s">
        <v>1721</v>
      </c>
      <c r="H240" s="133" t="s">
        <v>2766</v>
      </c>
      <c r="I240" s="133" t="s">
        <v>1760</v>
      </c>
      <c r="J240" s="133" t="s">
        <v>3327</v>
      </c>
      <c r="O240" s="133">
        <v>43212</v>
      </c>
      <c r="P240" s="139">
        <v>239</v>
      </c>
    </row>
    <row r="241" spans="3:16" ht="15" customHeight="1">
      <c r="C241" s="133" t="s">
        <v>3328</v>
      </c>
      <c r="D241" s="137" t="s">
        <v>116</v>
      </c>
      <c r="E241" s="138" t="s">
        <v>2378</v>
      </c>
      <c r="F241" s="133" t="s">
        <v>1722</v>
      </c>
      <c r="G241" s="133" t="s">
        <v>1723</v>
      </c>
      <c r="H241" s="133" t="s">
        <v>3329</v>
      </c>
      <c r="I241" s="133" t="s">
        <v>1761</v>
      </c>
      <c r="J241" s="133" t="s">
        <v>3330</v>
      </c>
      <c r="O241" s="133">
        <v>43285</v>
      </c>
      <c r="P241" s="139">
        <v>240</v>
      </c>
    </row>
    <row r="242" spans="3:16" ht="15" customHeight="1">
      <c r="C242" s="133" t="s">
        <v>3331</v>
      </c>
      <c r="D242" s="137" t="s">
        <v>116</v>
      </c>
      <c r="E242" s="138" t="s">
        <v>2385</v>
      </c>
      <c r="F242" s="133" t="s">
        <v>1724</v>
      </c>
      <c r="G242" s="133" t="s">
        <v>1725</v>
      </c>
      <c r="H242" s="133" t="s">
        <v>3332</v>
      </c>
      <c r="I242" s="133" t="s">
        <v>1762</v>
      </c>
      <c r="J242" s="133" t="s">
        <v>3333</v>
      </c>
      <c r="O242" s="133">
        <v>51260</v>
      </c>
      <c r="P242" s="139">
        <v>241</v>
      </c>
    </row>
    <row r="243" spans="3:16" ht="15" customHeight="1">
      <c r="C243" s="133" t="s">
        <v>3334</v>
      </c>
      <c r="D243" s="137" t="s">
        <v>116</v>
      </c>
      <c r="E243" s="138" t="s">
        <v>2385</v>
      </c>
      <c r="F243" s="133" t="s">
        <v>1724</v>
      </c>
      <c r="G243" s="133" t="s">
        <v>3335</v>
      </c>
      <c r="H243" s="133" t="s">
        <v>3336</v>
      </c>
      <c r="I243" s="133" t="s">
        <v>1763</v>
      </c>
      <c r="J243" s="133" t="s">
        <v>3337</v>
      </c>
      <c r="O243" s="133">
        <v>51260</v>
      </c>
      <c r="P243" s="139">
        <v>242</v>
      </c>
    </row>
    <row r="244" spans="3:16" ht="15" customHeight="1">
      <c r="C244" s="133" t="s">
        <v>3338</v>
      </c>
      <c r="D244" s="137" t="s">
        <v>116</v>
      </c>
      <c r="E244" s="138" t="s">
        <v>2385</v>
      </c>
      <c r="F244" s="133" t="s">
        <v>1726</v>
      </c>
      <c r="G244" s="133" t="s">
        <v>3339</v>
      </c>
      <c r="H244" s="133" t="s">
        <v>3340</v>
      </c>
      <c r="I244" s="133" t="s">
        <v>1764</v>
      </c>
      <c r="J244" s="133" t="s">
        <v>3341</v>
      </c>
      <c r="O244" s="133">
        <v>51306</v>
      </c>
      <c r="P244" s="139">
        <v>243</v>
      </c>
    </row>
    <row r="245" spans="3:16" ht="15" customHeight="1">
      <c r="C245" s="133" t="s">
        <v>3342</v>
      </c>
      <c r="D245" s="137" t="s">
        <v>116</v>
      </c>
      <c r="E245" s="138" t="s">
        <v>2385</v>
      </c>
      <c r="F245" s="133" t="s">
        <v>1727</v>
      </c>
      <c r="G245" s="133" t="s">
        <v>3343</v>
      </c>
      <c r="H245" s="133" t="s">
        <v>3344</v>
      </c>
      <c r="I245" s="133" t="s">
        <v>56</v>
      </c>
      <c r="J245" s="133" t="s">
        <v>3345</v>
      </c>
      <c r="O245" s="133">
        <v>51300</v>
      </c>
      <c r="P245" s="139">
        <v>244</v>
      </c>
    </row>
    <row r="246" spans="3:16" ht="15" customHeight="1">
      <c r="C246" s="133" t="s">
        <v>3346</v>
      </c>
      <c r="D246" s="137" t="s">
        <v>116</v>
      </c>
      <c r="E246" s="138" t="s">
        <v>2385</v>
      </c>
      <c r="F246" s="133" t="s">
        <v>3347</v>
      </c>
      <c r="G246" s="133" t="s">
        <v>3348</v>
      </c>
      <c r="H246" s="133" t="s">
        <v>3349</v>
      </c>
      <c r="I246" s="133" t="s">
        <v>57</v>
      </c>
      <c r="J246" s="133" t="s">
        <v>3350</v>
      </c>
      <c r="O246" s="133">
        <v>51301</v>
      </c>
      <c r="P246" s="139">
        <v>245</v>
      </c>
    </row>
    <row r="247" spans="3:16" ht="15" customHeight="1">
      <c r="C247" s="133" t="s">
        <v>3351</v>
      </c>
      <c r="D247" s="137" t="s">
        <v>116</v>
      </c>
      <c r="E247" s="138" t="s">
        <v>2385</v>
      </c>
      <c r="F247" s="133" t="s">
        <v>1730</v>
      </c>
      <c r="G247" s="133" t="s">
        <v>3352</v>
      </c>
      <c r="H247" s="133" t="s">
        <v>3353</v>
      </c>
      <c r="I247" s="133" t="s">
        <v>58</v>
      </c>
      <c r="J247" s="133" t="s">
        <v>3354</v>
      </c>
      <c r="O247" s="133">
        <v>51500</v>
      </c>
      <c r="P247" s="139">
        <v>246</v>
      </c>
    </row>
    <row r="248" spans="3:16" ht="15" customHeight="1">
      <c r="C248" s="133" t="s">
        <v>3355</v>
      </c>
      <c r="D248" s="137" t="s">
        <v>116</v>
      </c>
      <c r="E248" s="138" t="s">
        <v>2385</v>
      </c>
      <c r="F248" s="133" t="s">
        <v>1731</v>
      </c>
      <c r="G248" s="133" t="s">
        <v>1732</v>
      </c>
      <c r="H248" s="133" t="s">
        <v>3356</v>
      </c>
      <c r="I248" s="133" t="s">
        <v>59</v>
      </c>
      <c r="J248" s="133" t="s">
        <v>3357</v>
      </c>
      <c r="O248" s="133" t="s">
        <v>3358</v>
      </c>
      <c r="P248" s="139">
        <v>247</v>
      </c>
    </row>
    <row r="249" spans="3:16" ht="15" customHeight="1">
      <c r="C249" s="133" t="s">
        <v>3359</v>
      </c>
      <c r="D249" s="137" t="s">
        <v>116</v>
      </c>
      <c r="E249" s="138" t="s">
        <v>2385</v>
      </c>
      <c r="F249" s="133" t="s">
        <v>1733</v>
      </c>
      <c r="G249" s="133" t="s">
        <v>3360</v>
      </c>
      <c r="H249" s="133" t="s">
        <v>3361</v>
      </c>
      <c r="I249" s="133" t="s">
        <v>60</v>
      </c>
      <c r="J249" s="133" t="s">
        <v>3362</v>
      </c>
      <c r="O249" s="133">
        <v>51410</v>
      </c>
      <c r="P249" s="139">
        <v>248</v>
      </c>
    </row>
    <row r="250" spans="3:16" ht="15" customHeight="1">
      <c r="C250" s="133" t="s">
        <v>3363</v>
      </c>
      <c r="D250" s="137" t="s">
        <v>116</v>
      </c>
      <c r="E250" s="138" t="s">
        <v>2385</v>
      </c>
      <c r="F250" s="133" t="s">
        <v>1734</v>
      </c>
      <c r="G250" s="133" t="s">
        <v>1735</v>
      </c>
      <c r="H250" s="133" t="s">
        <v>3364</v>
      </c>
      <c r="I250" s="133" t="s">
        <v>61</v>
      </c>
      <c r="J250" s="133" t="s">
        <v>3365</v>
      </c>
      <c r="O250" s="133">
        <v>51280</v>
      </c>
      <c r="P250" s="139">
        <v>249</v>
      </c>
    </row>
    <row r="251" spans="3:16" ht="15" customHeight="1">
      <c r="C251" s="133" t="s">
        <v>3366</v>
      </c>
      <c r="D251" s="137" t="s">
        <v>116</v>
      </c>
      <c r="E251" s="138" t="s">
        <v>2385</v>
      </c>
      <c r="F251" s="133" t="s">
        <v>1736</v>
      </c>
      <c r="G251" s="133" t="s">
        <v>3367</v>
      </c>
      <c r="H251" s="133" t="s">
        <v>3368</v>
      </c>
      <c r="I251" s="133" t="s">
        <v>62</v>
      </c>
      <c r="J251" s="133" t="s">
        <v>3369</v>
      </c>
      <c r="O251" s="133">
        <v>51000</v>
      </c>
      <c r="P251" s="139">
        <v>250</v>
      </c>
    </row>
    <row r="252" spans="3:16" ht="15" customHeight="1">
      <c r="C252" s="133" t="s">
        <v>3370</v>
      </c>
      <c r="D252" s="137" t="s">
        <v>116</v>
      </c>
      <c r="E252" s="138" t="s">
        <v>2385</v>
      </c>
      <c r="F252" s="133" t="s">
        <v>1736</v>
      </c>
      <c r="G252" s="133" t="s">
        <v>3371</v>
      </c>
      <c r="H252" s="133" t="s">
        <v>3372</v>
      </c>
      <c r="I252" s="133" t="s">
        <v>63</v>
      </c>
      <c r="J252" s="133" t="s">
        <v>3373</v>
      </c>
      <c r="O252" s="133">
        <v>51000</v>
      </c>
      <c r="P252" s="139">
        <v>251</v>
      </c>
    </row>
    <row r="253" spans="3:16" ht="15" customHeight="1">
      <c r="C253" s="133" t="s">
        <v>3374</v>
      </c>
      <c r="D253" s="137" t="s">
        <v>116</v>
      </c>
      <c r="E253" s="138" t="s">
        <v>2385</v>
      </c>
      <c r="F253" s="133" t="s">
        <v>1736</v>
      </c>
      <c r="G253" s="133" t="s">
        <v>1737</v>
      </c>
      <c r="H253" s="133" t="s">
        <v>3375</v>
      </c>
      <c r="I253" s="133" t="s">
        <v>64</v>
      </c>
      <c r="J253" s="133" t="s">
        <v>3376</v>
      </c>
      <c r="O253" s="133">
        <v>51000</v>
      </c>
      <c r="P253" s="139">
        <v>252</v>
      </c>
    </row>
    <row r="254" spans="3:16" ht="15" customHeight="1">
      <c r="C254" s="133" t="s">
        <v>3377</v>
      </c>
      <c r="D254" s="137" t="s">
        <v>116</v>
      </c>
      <c r="E254" s="138" t="s">
        <v>2385</v>
      </c>
      <c r="F254" s="133" t="s">
        <v>1736</v>
      </c>
      <c r="G254" s="133" t="s">
        <v>3378</v>
      </c>
      <c r="H254" s="133" t="s">
        <v>3379</v>
      </c>
      <c r="I254" s="133" t="s">
        <v>65</v>
      </c>
      <c r="J254" s="133" t="s">
        <v>3380</v>
      </c>
      <c r="O254" s="133">
        <v>51000</v>
      </c>
      <c r="P254" s="139">
        <v>253</v>
      </c>
    </row>
    <row r="255" spans="3:16" ht="15" customHeight="1">
      <c r="C255" s="133" t="s">
        <v>3381</v>
      </c>
      <c r="D255" s="137" t="s">
        <v>116</v>
      </c>
      <c r="E255" s="138" t="s">
        <v>2385</v>
      </c>
      <c r="F255" s="133" t="s">
        <v>1736</v>
      </c>
      <c r="G255" s="133" t="s">
        <v>3382</v>
      </c>
      <c r="H255" s="133" t="s">
        <v>3383</v>
      </c>
      <c r="I255" s="133" t="s">
        <v>66</v>
      </c>
      <c r="J255" s="133" t="s">
        <v>3384</v>
      </c>
      <c r="O255" s="133">
        <v>51000</v>
      </c>
      <c r="P255" s="139">
        <v>254</v>
      </c>
    </row>
    <row r="256" spans="3:16" ht="15" customHeight="1">
      <c r="C256" s="133" t="s">
        <v>3385</v>
      </c>
      <c r="D256" s="137" t="s">
        <v>116</v>
      </c>
      <c r="E256" s="138" t="s">
        <v>2385</v>
      </c>
      <c r="F256" s="133" t="s">
        <v>1736</v>
      </c>
      <c r="G256" s="133" t="s">
        <v>3386</v>
      </c>
      <c r="H256" s="133" t="s">
        <v>3387</v>
      </c>
      <c r="I256" s="133" t="s">
        <v>67</v>
      </c>
      <c r="J256" s="133" t="s">
        <v>3388</v>
      </c>
      <c r="O256" s="133">
        <v>51000</v>
      </c>
      <c r="P256" s="139">
        <v>255</v>
      </c>
    </row>
    <row r="257" spans="3:16" ht="15" customHeight="1">
      <c r="C257" s="133" t="s">
        <v>3389</v>
      </c>
      <c r="D257" s="137" t="s">
        <v>116</v>
      </c>
      <c r="E257" s="138" t="s">
        <v>2385</v>
      </c>
      <c r="F257" s="133" t="s">
        <v>1736</v>
      </c>
      <c r="G257" s="133" t="s">
        <v>1738</v>
      </c>
      <c r="H257" s="133" t="s">
        <v>3390</v>
      </c>
      <c r="I257" s="133" t="s">
        <v>68</v>
      </c>
      <c r="J257" s="133" t="s">
        <v>3391</v>
      </c>
      <c r="O257" s="133">
        <v>51000</v>
      </c>
      <c r="P257" s="139">
        <v>256</v>
      </c>
    </row>
    <row r="258" spans="3:16" ht="15" customHeight="1">
      <c r="C258" s="133" t="s">
        <v>3392</v>
      </c>
      <c r="D258" s="137" t="s">
        <v>116</v>
      </c>
      <c r="E258" s="138" t="s">
        <v>2385</v>
      </c>
      <c r="F258" s="133" t="s">
        <v>1736</v>
      </c>
      <c r="G258" s="133" t="s">
        <v>3393</v>
      </c>
      <c r="H258" s="133" t="s">
        <v>3394</v>
      </c>
      <c r="I258" s="133" t="s">
        <v>69</v>
      </c>
      <c r="J258" s="133" t="s">
        <v>3395</v>
      </c>
      <c r="O258" s="133">
        <v>51000</v>
      </c>
      <c r="P258" s="139">
        <v>257</v>
      </c>
    </row>
    <row r="259" spans="3:16" ht="15" customHeight="1">
      <c r="C259" s="133" t="s">
        <v>3396</v>
      </c>
      <c r="D259" s="137" t="s">
        <v>116</v>
      </c>
      <c r="E259" s="138" t="s">
        <v>2385</v>
      </c>
      <c r="F259" s="133" t="s">
        <v>1736</v>
      </c>
      <c r="G259" s="133" t="s">
        <v>3397</v>
      </c>
      <c r="H259" s="133" t="s">
        <v>3398</v>
      </c>
      <c r="I259" s="133" t="s">
        <v>70</v>
      </c>
      <c r="J259" s="133" t="s">
        <v>3399</v>
      </c>
      <c r="O259" s="133">
        <v>51000</v>
      </c>
      <c r="P259" s="139">
        <v>258</v>
      </c>
    </row>
    <row r="260" spans="3:16" ht="15" customHeight="1">
      <c r="C260" s="133" t="s">
        <v>3400</v>
      </c>
      <c r="D260" s="137" t="s">
        <v>116</v>
      </c>
      <c r="E260" s="138" t="s">
        <v>2385</v>
      </c>
      <c r="F260" s="133" t="s">
        <v>1736</v>
      </c>
      <c r="G260" s="133" t="s">
        <v>1739</v>
      </c>
      <c r="H260" s="133" t="s">
        <v>3401</v>
      </c>
      <c r="I260" s="133" t="s">
        <v>71</v>
      </c>
      <c r="J260" s="133" t="s">
        <v>3402</v>
      </c>
      <c r="O260" s="133">
        <v>51000</v>
      </c>
      <c r="P260" s="139">
        <v>259</v>
      </c>
    </row>
    <row r="261" spans="3:16" ht="15" customHeight="1">
      <c r="C261" s="133" t="s">
        <v>3403</v>
      </c>
      <c r="D261" s="137" t="s">
        <v>116</v>
      </c>
      <c r="E261" s="138" t="s">
        <v>2385</v>
      </c>
      <c r="F261" s="133" t="s">
        <v>1736</v>
      </c>
      <c r="G261" s="133" t="s">
        <v>3404</v>
      </c>
      <c r="H261" s="133" t="s">
        <v>3405</v>
      </c>
      <c r="I261" s="133" t="s">
        <v>72</v>
      </c>
      <c r="J261" s="133" t="s">
        <v>3406</v>
      </c>
      <c r="O261" s="133">
        <v>51000</v>
      </c>
      <c r="P261" s="139">
        <v>260</v>
      </c>
    </row>
    <row r="262" spans="3:16" ht="15" customHeight="1">
      <c r="C262" s="133" t="s">
        <v>3407</v>
      </c>
      <c r="D262" s="137" t="s">
        <v>116</v>
      </c>
      <c r="E262" s="138" t="s">
        <v>2385</v>
      </c>
      <c r="F262" s="133" t="s">
        <v>1736</v>
      </c>
      <c r="G262" s="133" t="s">
        <v>3408</v>
      </c>
      <c r="H262" s="133" t="s">
        <v>3409</v>
      </c>
      <c r="I262" s="133" t="s">
        <v>73</v>
      </c>
      <c r="J262" s="133" t="s">
        <v>3410</v>
      </c>
      <c r="O262" s="133">
        <v>51000</v>
      </c>
      <c r="P262" s="139">
        <v>261</v>
      </c>
    </row>
    <row r="263" spans="3:16" ht="15" customHeight="1">
      <c r="C263" s="133" t="s">
        <v>3411</v>
      </c>
      <c r="D263" s="137" t="s">
        <v>116</v>
      </c>
      <c r="E263" s="138" t="s">
        <v>2385</v>
      </c>
      <c r="F263" s="133" t="s">
        <v>1736</v>
      </c>
      <c r="G263" s="133" t="s">
        <v>1740</v>
      </c>
      <c r="H263" s="133" t="s">
        <v>3412</v>
      </c>
      <c r="I263" s="133" t="s">
        <v>74</v>
      </c>
      <c r="J263" s="133" t="s">
        <v>3413</v>
      </c>
      <c r="O263" s="133">
        <v>51000</v>
      </c>
      <c r="P263" s="139">
        <v>262</v>
      </c>
    </row>
    <row r="264" spans="3:16" ht="15" customHeight="1">
      <c r="C264" s="133" t="s">
        <v>3414</v>
      </c>
      <c r="D264" s="137" t="s">
        <v>116</v>
      </c>
      <c r="E264" s="138" t="s">
        <v>2385</v>
      </c>
      <c r="F264" s="133" t="s">
        <v>1736</v>
      </c>
      <c r="G264" s="133" t="s">
        <v>3415</v>
      </c>
      <c r="H264" s="133" t="s">
        <v>3416</v>
      </c>
      <c r="I264" s="133" t="s">
        <v>75</v>
      </c>
      <c r="J264" s="133" t="s">
        <v>3417</v>
      </c>
      <c r="O264" s="133">
        <v>51000</v>
      </c>
      <c r="P264" s="139">
        <v>263</v>
      </c>
    </row>
    <row r="265" spans="3:16" ht="15" customHeight="1">
      <c r="C265" s="133" t="s">
        <v>3418</v>
      </c>
      <c r="D265" s="137" t="s">
        <v>116</v>
      </c>
      <c r="E265" s="138" t="s">
        <v>2385</v>
      </c>
      <c r="F265" s="133" t="s">
        <v>1736</v>
      </c>
      <c r="G265" s="133" t="s">
        <v>1741</v>
      </c>
      <c r="H265" s="133" t="s">
        <v>3419</v>
      </c>
      <c r="I265" s="133" t="s">
        <v>76</v>
      </c>
      <c r="J265" s="133" t="s">
        <v>3420</v>
      </c>
      <c r="O265" s="133">
        <v>51000</v>
      </c>
      <c r="P265" s="139">
        <v>264</v>
      </c>
    </row>
    <row r="266" spans="3:16" ht="15" customHeight="1">
      <c r="C266" s="133" t="s">
        <v>3421</v>
      </c>
      <c r="D266" s="137" t="s">
        <v>116</v>
      </c>
      <c r="E266" s="138" t="s">
        <v>2385</v>
      </c>
      <c r="F266" s="133" t="s">
        <v>1736</v>
      </c>
      <c r="G266" s="133" t="s">
        <v>1742</v>
      </c>
      <c r="H266" s="133" t="s">
        <v>3422</v>
      </c>
      <c r="I266" s="133" t="s">
        <v>77</v>
      </c>
      <c r="J266" s="133" t="s">
        <v>3423</v>
      </c>
      <c r="O266" s="133">
        <v>51000</v>
      </c>
      <c r="P266" s="139">
        <v>265</v>
      </c>
    </row>
    <row r="267" spans="3:16" ht="15" customHeight="1">
      <c r="C267" s="133" t="s">
        <v>3424</v>
      </c>
      <c r="D267" s="137" t="s">
        <v>116</v>
      </c>
      <c r="E267" s="138" t="s">
        <v>2385</v>
      </c>
      <c r="F267" s="133" t="s">
        <v>1736</v>
      </c>
      <c r="G267" s="133" t="s">
        <v>3425</v>
      </c>
      <c r="H267" s="133" t="s">
        <v>3426</v>
      </c>
      <c r="I267" s="133" t="s">
        <v>78</v>
      </c>
      <c r="J267" s="133" t="s">
        <v>3427</v>
      </c>
      <c r="O267" s="133">
        <v>51000</v>
      </c>
      <c r="P267" s="139">
        <v>266</v>
      </c>
    </row>
    <row r="268" spans="3:16" ht="15" customHeight="1">
      <c r="C268" s="133" t="s">
        <v>3428</v>
      </c>
      <c r="D268" s="137" t="s">
        <v>116</v>
      </c>
      <c r="E268" s="138" t="s">
        <v>2385</v>
      </c>
      <c r="F268" s="133" t="s">
        <v>1736</v>
      </c>
      <c r="G268" s="133" t="s">
        <v>3429</v>
      </c>
      <c r="H268" s="133" t="s">
        <v>3430</v>
      </c>
      <c r="I268" s="133" t="s">
        <v>79</v>
      </c>
      <c r="J268" s="133" t="s">
        <v>3431</v>
      </c>
      <c r="O268" s="133">
        <v>51000</v>
      </c>
      <c r="P268" s="139">
        <v>267</v>
      </c>
    </row>
    <row r="269" spans="3:16" ht="15" customHeight="1">
      <c r="C269" s="133" t="s">
        <v>3432</v>
      </c>
      <c r="D269" s="137" t="s">
        <v>116</v>
      </c>
      <c r="E269" s="138" t="s">
        <v>2385</v>
      </c>
      <c r="F269" s="133" t="s">
        <v>1736</v>
      </c>
      <c r="G269" s="133" t="s">
        <v>3433</v>
      </c>
      <c r="H269" s="133" t="s">
        <v>3434</v>
      </c>
      <c r="I269" s="133" t="s">
        <v>80</v>
      </c>
      <c r="J269" s="133" t="s">
        <v>3435</v>
      </c>
      <c r="O269" s="133">
        <v>51000</v>
      </c>
      <c r="P269" s="139">
        <v>268</v>
      </c>
    </row>
    <row r="270" spans="3:16" ht="15" customHeight="1">
      <c r="C270" s="133" t="s">
        <v>3436</v>
      </c>
      <c r="D270" s="137" t="s">
        <v>116</v>
      </c>
      <c r="E270" s="138" t="s">
        <v>2385</v>
      </c>
      <c r="F270" s="133" t="s">
        <v>1736</v>
      </c>
      <c r="G270" s="133" t="s">
        <v>3437</v>
      </c>
      <c r="H270" s="133" t="s">
        <v>3438</v>
      </c>
      <c r="I270" s="133" t="s">
        <v>81</v>
      </c>
      <c r="J270" s="133" t="s">
        <v>3439</v>
      </c>
      <c r="O270" s="133">
        <v>51000</v>
      </c>
      <c r="P270" s="139">
        <v>269</v>
      </c>
    </row>
    <row r="271" spans="3:16" ht="15" customHeight="1">
      <c r="C271" s="133" t="s">
        <v>3440</v>
      </c>
      <c r="D271" s="137" t="s">
        <v>116</v>
      </c>
      <c r="E271" s="138" t="s">
        <v>2385</v>
      </c>
      <c r="F271" s="133" t="s">
        <v>1736</v>
      </c>
      <c r="G271" s="133" t="s">
        <v>3441</v>
      </c>
      <c r="H271" s="133" t="s">
        <v>3442</v>
      </c>
      <c r="I271" s="133" t="s">
        <v>82</v>
      </c>
      <c r="J271" s="133" t="s">
        <v>3443</v>
      </c>
      <c r="O271" s="133">
        <v>51000</v>
      </c>
      <c r="P271" s="139">
        <v>270</v>
      </c>
    </row>
    <row r="272" spans="3:16" ht="15" customHeight="1">
      <c r="C272" s="133" t="s">
        <v>3444</v>
      </c>
      <c r="D272" s="137" t="s">
        <v>116</v>
      </c>
      <c r="E272" s="138" t="s">
        <v>2385</v>
      </c>
      <c r="F272" s="133" t="s">
        <v>1736</v>
      </c>
      <c r="G272" s="133" t="s">
        <v>3445</v>
      </c>
      <c r="H272" s="133" t="s">
        <v>3446</v>
      </c>
      <c r="I272" s="133" t="s">
        <v>83</v>
      </c>
      <c r="J272" s="133" t="s">
        <v>3447</v>
      </c>
      <c r="O272" s="133">
        <v>51000</v>
      </c>
      <c r="P272" s="139">
        <v>271</v>
      </c>
    </row>
    <row r="273" spans="3:16" ht="15" customHeight="1">
      <c r="C273" s="133" t="s">
        <v>3448</v>
      </c>
      <c r="D273" s="137" t="s">
        <v>116</v>
      </c>
      <c r="E273" s="138" t="s">
        <v>2385</v>
      </c>
      <c r="F273" s="133" t="s">
        <v>1736</v>
      </c>
      <c r="G273" s="133" t="s">
        <v>1743</v>
      </c>
      <c r="H273" s="133" t="s">
        <v>3449</v>
      </c>
      <c r="I273" s="133" t="s">
        <v>84</v>
      </c>
      <c r="J273" s="133" t="s">
        <v>3450</v>
      </c>
      <c r="O273" s="133">
        <v>51000</v>
      </c>
      <c r="P273" s="139">
        <v>272</v>
      </c>
    </row>
    <row r="274" spans="3:16" ht="15" customHeight="1">
      <c r="C274" s="133" t="s">
        <v>3451</v>
      </c>
      <c r="D274" s="137" t="s">
        <v>116</v>
      </c>
      <c r="E274" s="138" t="s">
        <v>2385</v>
      </c>
      <c r="F274" s="133" t="s">
        <v>1736</v>
      </c>
      <c r="G274" s="133" t="s">
        <v>3452</v>
      </c>
      <c r="H274" s="133" t="s">
        <v>3453</v>
      </c>
      <c r="I274" s="133" t="s">
        <v>3454</v>
      </c>
      <c r="J274" s="133" t="s">
        <v>3455</v>
      </c>
      <c r="O274" s="133">
        <v>51000</v>
      </c>
      <c r="P274" s="139">
        <v>273</v>
      </c>
    </row>
    <row r="275" spans="3:16" ht="15" customHeight="1">
      <c r="C275" s="133" t="s">
        <v>3456</v>
      </c>
      <c r="D275" s="137" t="s">
        <v>116</v>
      </c>
      <c r="E275" s="138" t="s">
        <v>2385</v>
      </c>
      <c r="F275" s="133" t="s">
        <v>1736</v>
      </c>
      <c r="G275" s="133" t="s">
        <v>3457</v>
      </c>
      <c r="H275" s="133" t="s">
        <v>3458</v>
      </c>
      <c r="I275" s="133" t="s">
        <v>85</v>
      </c>
      <c r="J275" s="133" t="s">
        <v>3459</v>
      </c>
      <c r="O275" s="133">
        <v>51000</v>
      </c>
      <c r="P275" s="139">
        <v>274</v>
      </c>
    </row>
    <row r="276" spans="3:16" ht="15" customHeight="1">
      <c r="C276" s="133" t="s">
        <v>3460</v>
      </c>
      <c r="D276" s="137" t="s">
        <v>116</v>
      </c>
      <c r="E276" s="138" t="s">
        <v>2385</v>
      </c>
      <c r="F276" s="133" t="s">
        <v>1736</v>
      </c>
      <c r="G276" s="133" t="s">
        <v>1744</v>
      </c>
      <c r="H276" s="133" t="s">
        <v>3461</v>
      </c>
      <c r="I276" s="133" t="s">
        <v>86</v>
      </c>
      <c r="J276" s="133" t="s">
        <v>3462</v>
      </c>
      <c r="O276" s="133">
        <v>51000</v>
      </c>
      <c r="P276" s="139">
        <v>275</v>
      </c>
    </row>
    <row r="277" spans="3:16" ht="15" customHeight="1">
      <c r="C277" s="133" t="s">
        <v>3463</v>
      </c>
      <c r="D277" s="137" t="s">
        <v>116</v>
      </c>
      <c r="E277" s="138" t="s">
        <v>2385</v>
      </c>
      <c r="F277" s="133" t="s">
        <v>1745</v>
      </c>
      <c r="G277" s="133" t="s">
        <v>3464</v>
      </c>
      <c r="H277" s="133" t="s">
        <v>3465</v>
      </c>
      <c r="I277" s="133" t="s">
        <v>87</v>
      </c>
      <c r="J277" s="133" t="s">
        <v>3466</v>
      </c>
      <c r="O277" s="133" t="s">
        <v>3467</v>
      </c>
      <c r="P277" s="139">
        <v>276</v>
      </c>
    </row>
    <row r="278" spans="3:16" ht="15" customHeight="1">
      <c r="C278" s="133" t="s">
        <v>3468</v>
      </c>
      <c r="D278" s="137" t="s">
        <v>116</v>
      </c>
      <c r="E278" s="138" t="s">
        <v>2385</v>
      </c>
      <c r="F278" s="133" t="s">
        <v>1746</v>
      </c>
      <c r="G278" s="133" t="s">
        <v>1747</v>
      </c>
      <c r="H278" s="133" t="s">
        <v>3469</v>
      </c>
      <c r="I278" s="133" t="s">
        <v>1765</v>
      </c>
      <c r="J278" s="133" t="s">
        <v>3470</v>
      </c>
      <c r="O278" s="133" t="s">
        <v>3471</v>
      </c>
      <c r="P278" s="139">
        <v>277</v>
      </c>
    </row>
    <row r="279" spans="3:16" ht="15" customHeight="1">
      <c r="C279" s="133" t="s">
        <v>3472</v>
      </c>
      <c r="D279" s="137" t="s">
        <v>116</v>
      </c>
      <c r="E279" s="138" t="s">
        <v>2385</v>
      </c>
      <c r="F279" s="133" t="s">
        <v>1748</v>
      </c>
      <c r="G279" s="133" t="s">
        <v>1749</v>
      </c>
      <c r="H279" s="133" t="s">
        <v>3473</v>
      </c>
      <c r="I279" s="133" t="s">
        <v>1766</v>
      </c>
      <c r="J279" s="133" t="s">
        <v>3474</v>
      </c>
      <c r="O279" s="133">
        <v>51222</v>
      </c>
      <c r="P279" s="139">
        <v>278</v>
      </c>
    </row>
    <row r="280" spans="3:16" ht="15" customHeight="1">
      <c r="C280" s="133" t="s">
        <v>3475</v>
      </c>
      <c r="D280" s="137" t="s">
        <v>116</v>
      </c>
      <c r="E280" s="138" t="s">
        <v>2385</v>
      </c>
      <c r="F280" s="133" t="s">
        <v>1750</v>
      </c>
      <c r="G280" s="133" t="s">
        <v>1298</v>
      </c>
      <c r="H280" s="133" t="s">
        <v>3476</v>
      </c>
      <c r="I280" s="133" t="s">
        <v>1767</v>
      </c>
      <c r="J280" s="133" t="s">
        <v>3477</v>
      </c>
      <c r="O280" s="133">
        <v>51226</v>
      </c>
      <c r="P280" s="139">
        <v>279</v>
      </c>
    </row>
    <row r="281" spans="3:16" ht="15" customHeight="1">
      <c r="C281" s="133" t="s">
        <v>3478</v>
      </c>
      <c r="D281" s="137" t="s">
        <v>116</v>
      </c>
      <c r="E281" s="138" t="s">
        <v>2385</v>
      </c>
      <c r="F281" s="133" t="s">
        <v>1299</v>
      </c>
      <c r="G281" s="133" t="s">
        <v>3479</v>
      </c>
      <c r="H281" s="133" t="s">
        <v>3480</v>
      </c>
      <c r="I281" s="133" t="s">
        <v>1768</v>
      </c>
      <c r="J281" s="133" t="s">
        <v>3481</v>
      </c>
      <c r="O281" s="133">
        <v>51219</v>
      </c>
      <c r="P281" s="139">
        <v>280</v>
      </c>
    </row>
    <row r="282" spans="3:16" ht="15" customHeight="1">
      <c r="C282" s="133" t="s">
        <v>3482</v>
      </c>
      <c r="D282" s="137" t="s">
        <v>116</v>
      </c>
      <c r="E282" s="138" t="s">
        <v>2385</v>
      </c>
      <c r="F282" s="133" t="s">
        <v>1300</v>
      </c>
      <c r="G282" s="133" t="s">
        <v>3483</v>
      </c>
      <c r="H282" s="133" t="s">
        <v>3484</v>
      </c>
      <c r="I282" s="133" t="s">
        <v>1769</v>
      </c>
      <c r="J282" s="133" t="s">
        <v>3485</v>
      </c>
      <c r="O282" s="133">
        <v>51316</v>
      </c>
      <c r="P282" s="139">
        <v>281</v>
      </c>
    </row>
    <row r="283" spans="3:16" ht="15" customHeight="1">
      <c r="C283" s="133" t="s">
        <v>3486</v>
      </c>
      <c r="D283" s="137" t="s">
        <v>116</v>
      </c>
      <c r="E283" s="138" t="s">
        <v>2385</v>
      </c>
      <c r="F283" s="133" t="s">
        <v>1301</v>
      </c>
      <c r="G283" s="133" t="s">
        <v>3487</v>
      </c>
      <c r="H283" s="133" t="s">
        <v>3488</v>
      </c>
      <c r="I283" s="133" t="s">
        <v>1770</v>
      </c>
      <c r="J283" s="133" t="s">
        <v>3489</v>
      </c>
      <c r="O283" s="133">
        <v>51218</v>
      </c>
      <c r="P283" s="139">
        <v>282</v>
      </c>
    </row>
    <row r="284" spans="3:16" ht="15" customHeight="1">
      <c r="C284" s="133" t="s">
        <v>3490</v>
      </c>
      <c r="D284" s="137" t="s">
        <v>116</v>
      </c>
      <c r="E284" s="138" t="s">
        <v>2385</v>
      </c>
      <c r="F284" s="133" t="s">
        <v>1302</v>
      </c>
      <c r="G284" s="133" t="s">
        <v>3491</v>
      </c>
      <c r="H284" s="133" t="s">
        <v>3492</v>
      </c>
      <c r="I284" s="133" t="s">
        <v>1771</v>
      </c>
      <c r="J284" s="133" t="s">
        <v>3493</v>
      </c>
      <c r="O284" s="133">
        <v>51215</v>
      </c>
      <c r="P284" s="139">
        <v>283</v>
      </c>
    </row>
    <row r="285" spans="3:16" ht="15" customHeight="1">
      <c r="C285" s="133" t="s">
        <v>3494</v>
      </c>
      <c r="D285" s="137" t="s">
        <v>116</v>
      </c>
      <c r="E285" s="138" t="s">
        <v>2385</v>
      </c>
      <c r="F285" s="133" t="s">
        <v>1303</v>
      </c>
      <c r="G285" s="133" t="s">
        <v>3495</v>
      </c>
      <c r="H285" s="133" t="s">
        <v>3496</v>
      </c>
      <c r="I285" s="133" t="s">
        <v>1772</v>
      </c>
      <c r="J285" s="133" t="s">
        <v>3497</v>
      </c>
      <c r="O285" s="133" t="s">
        <v>3498</v>
      </c>
      <c r="P285" s="139">
        <v>284</v>
      </c>
    </row>
    <row r="286" spans="3:16" ht="15" customHeight="1">
      <c r="C286" s="133" t="s">
        <v>3499</v>
      </c>
      <c r="D286" s="137" t="s">
        <v>116</v>
      </c>
      <c r="E286" s="138" t="s">
        <v>2385</v>
      </c>
      <c r="F286" s="133" t="s">
        <v>1304</v>
      </c>
      <c r="G286" s="133" t="s">
        <v>3500</v>
      </c>
      <c r="H286" s="133" t="s">
        <v>3501</v>
      </c>
      <c r="I286" s="133" t="s">
        <v>1773</v>
      </c>
      <c r="J286" s="133" t="s">
        <v>3502</v>
      </c>
      <c r="O286" s="133">
        <v>51216</v>
      </c>
      <c r="P286" s="139">
        <v>285</v>
      </c>
    </row>
    <row r="287" spans="3:16" ht="15" customHeight="1">
      <c r="C287" s="133" t="s">
        <v>3503</v>
      </c>
      <c r="D287" s="137" t="s">
        <v>116</v>
      </c>
      <c r="E287" s="138" t="s">
        <v>2385</v>
      </c>
      <c r="F287" s="133" t="s">
        <v>1305</v>
      </c>
      <c r="G287" s="133" t="s">
        <v>3504</v>
      </c>
      <c r="H287" s="133" t="s">
        <v>3505</v>
      </c>
      <c r="I287" s="133" t="s">
        <v>1774</v>
      </c>
      <c r="J287" s="133" t="s">
        <v>3506</v>
      </c>
      <c r="O287" s="133">
        <v>51262</v>
      </c>
      <c r="P287" s="139">
        <v>286</v>
      </c>
    </row>
    <row r="288" spans="3:16" ht="15" customHeight="1">
      <c r="C288" s="133" t="s">
        <v>3507</v>
      </c>
      <c r="D288" s="137" t="s">
        <v>116</v>
      </c>
      <c r="E288" s="138" t="s">
        <v>2385</v>
      </c>
      <c r="F288" s="133" t="s">
        <v>1306</v>
      </c>
      <c r="G288" s="133" t="s">
        <v>3508</v>
      </c>
      <c r="H288" s="133" t="s">
        <v>3509</v>
      </c>
      <c r="I288" s="133" t="s">
        <v>1775</v>
      </c>
      <c r="J288" s="133" t="s">
        <v>3510</v>
      </c>
      <c r="O288" s="133">
        <v>51322</v>
      </c>
      <c r="P288" s="139">
        <v>287</v>
      </c>
    </row>
    <row r="289" spans="3:16" ht="15" customHeight="1">
      <c r="C289" s="133" t="s">
        <v>3511</v>
      </c>
      <c r="D289" s="137" t="s">
        <v>116</v>
      </c>
      <c r="E289" s="138" t="s">
        <v>2385</v>
      </c>
      <c r="F289" s="133" t="s">
        <v>1307</v>
      </c>
      <c r="G289" s="133" t="s">
        <v>1308</v>
      </c>
      <c r="H289" s="133" t="s">
        <v>3512</v>
      </c>
      <c r="I289" s="133" t="s">
        <v>1776</v>
      </c>
      <c r="J289" s="133" t="s">
        <v>3513</v>
      </c>
      <c r="O289" s="133">
        <v>51415</v>
      </c>
      <c r="P289" s="139">
        <v>288</v>
      </c>
    </row>
    <row r="290" spans="3:16" ht="15" customHeight="1">
      <c r="C290" s="133" t="s">
        <v>3514</v>
      </c>
      <c r="D290" s="137" t="s">
        <v>116</v>
      </c>
      <c r="E290" s="138" t="s">
        <v>2385</v>
      </c>
      <c r="F290" s="133" t="s">
        <v>3515</v>
      </c>
      <c r="G290" s="133" t="s">
        <v>1309</v>
      </c>
      <c r="H290" s="133" t="s">
        <v>3516</v>
      </c>
      <c r="I290" s="133" t="s">
        <v>1777</v>
      </c>
      <c r="J290" s="133" t="s">
        <v>3517</v>
      </c>
      <c r="O290" s="133">
        <v>51550</v>
      </c>
      <c r="P290" s="139">
        <v>289</v>
      </c>
    </row>
    <row r="291" spans="3:16" ht="15" customHeight="1">
      <c r="C291" s="133" t="s">
        <v>3518</v>
      </c>
      <c r="D291" s="137" t="s">
        <v>116</v>
      </c>
      <c r="E291" s="138" t="s">
        <v>2385</v>
      </c>
      <c r="F291" s="133" t="s">
        <v>1310</v>
      </c>
      <c r="G291" s="133" t="s">
        <v>3519</v>
      </c>
      <c r="H291" s="133" t="s">
        <v>3520</v>
      </c>
      <c r="I291" s="133" t="s">
        <v>1778</v>
      </c>
      <c r="J291" s="133" t="s">
        <v>3521</v>
      </c>
      <c r="O291" s="133">
        <v>51211</v>
      </c>
      <c r="P291" s="139">
        <v>290</v>
      </c>
    </row>
    <row r="292" spans="3:16" ht="15" customHeight="1">
      <c r="C292" s="133" t="s">
        <v>3522</v>
      </c>
      <c r="D292" s="137" t="s">
        <v>116</v>
      </c>
      <c r="E292" s="138" t="s">
        <v>2385</v>
      </c>
      <c r="F292" s="133" t="s">
        <v>1311</v>
      </c>
      <c r="G292" s="133" t="s">
        <v>1312</v>
      </c>
      <c r="H292" s="133" t="s">
        <v>3523</v>
      </c>
      <c r="I292" s="133" t="s">
        <v>1779</v>
      </c>
      <c r="J292" s="133" t="s">
        <v>3524</v>
      </c>
      <c r="O292" s="133">
        <v>51213</v>
      </c>
      <c r="P292" s="139">
        <v>291</v>
      </c>
    </row>
    <row r="293" spans="3:16" ht="15" customHeight="1">
      <c r="C293" s="133" t="s">
        <v>3525</v>
      </c>
      <c r="D293" s="137" t="s">
        <v>116</v>
      </c>
      <c r="E293" s="138" t="s">
        <v>2385</v>
      </c>
      <c r="F293" s="133" t="s">
        <v>3526</v>
      </c>
      <c r="G293" s="133" t="s">
        <v>3527</v>
      </c>
      <c r="H293" s="133" t="s">
        <v>3528</v>
      </c>
      <c r="I293" s="133" t="s">
        <v>1780</v>
      </c>
      <c r="J293" s="133" t="s">
        <v>3529</v>
      </c>
      <c r="O293" s="133">
        <v>51250</v>
      </c>
      <c r="P293" s="139">
        <v>292</v>
      </c>
    </row>
    <row r="294" spans="3:16" ht="15" customHeight="1">
      <c r="C294" s="133" t="s">
        <v>3530</v>
      </c>
      <c r="D294" s="137" t="s">
        <v>116</v>
      </c>
      <c r="E294" s="138" t="s">
        <v>2385</v>
      </c>
      <c r="F294" s="133" t="s">
        <v>1314</v>
      </c>
      <c r="G294" s="133" t="s">
        <v>3531</v>
      </c>
      <c r="H294" s="133" t="s">
        <v>3532</v>
      </c>
      <c r="I294" s="133" t="s">
        <v>1781</v>
      </c>
      <c r="J294" s="133" t="s">
        <v>3533</v>
      </c>
      <c r="O294" s="133">
        <v>51253</v>
      </c>
      <c r="P294" s="139">
        <v>293</v>
      </c>
    </row>
    <row r="295" spans="3:16" ht="15" customHeight="1">
      <c r="C295" s="133" t="s">
        <v>3534</v>
      </c>
      <c r="D295" s="137" t="s">
        <v>116</v>
      </c>
      <c r="E295" s="138" t="s">
        <v>2385</v>
      </c>
      <c r="F295" s="133" t="s">
        <v>1315</v>
      </c>
      <c r="G295" s="133" t="s">
        <v>3535</v>
      </c>
      <c r="H295" s="133" t="s">
        <v>3536</v>
      </c>
      <c r="I295" s="133" t="s">
        <v>1782</v>
      </c>
      <c r="J295" s="133" t="s">
        <v>3537</v>
      </c>
      <c r="O295" s="133">
        <v>51243</v>
      </c>
      <c r="P295" s="139">
        <v>294</v>
      </c>
    </row>
    <row r="296" spans="3:16" ht="15" customHeight="1">
      <c r="C296" s="133" t="s">
        <v>3538</v>
      </c>
      <c r="D296" s="137" t="s">
        <v>116</v>
      </c>
      <c r="E296" s="138" t="s">
        <v>2385</v>
      </c>
      <c r="F296" s="133" t="s">
        <v>1316</v>
      </c>
      <c r="G296" s="133" t="s">
        <v>3539</v>
      </c>
      <c r="H296" s="133" t="s">
        <v>2799</v>
      </c>
      <c r="I296" s="133" t="s">
        <v>1783</v>
      </c>
      <c r="J296" s="133" t="s">
        <v>3540</v>
      </c>
      <c r="O296" s="133">
        <v>51311</v>
      </c>
      <c r="P296" s="139">
        <v>295</v>
      </c>
    </row>
    <row r="297" spans="3:16" ht="15" customHeight="1">
      <c r="C297" s="133" t="s">
        <v>3541</v>
      </c>
      <c r="D297" s="137" t="s">
        <v>116</v>
      </c>
      <c r="E297" s="138" t="s">
        <v>2385</v>
      </c>
      <c r="F297" s="133" t="s">
        <v>1317</v>
      </c>
      <c r="G297" s="133" t="s">
        <v>3542</v>
      </c>
      <c r="H297" s="133" t="s">
        <v>3543</v>
      </c>
      <c r="I297" s="133" t="s">
        <v>1784</v>
      </c>
      <c r="J297" s="133" t="s">
        <v>3544</v>
      </c>
      <c r="O297" s="133">
        <v>51314</v>
      </c>
      <c r="P297" s="139">
        <v>296</v>
      </c>
    </row>
    <row r="298" spans="3:16" ht="15" customHeight="1">
      <c r="C298" s="133" t="s">
        <v>3545</v>
      </c>
      <c r="D298" s="137" t="s">
        <v>116</v>
      </c>
      <c r="E298" s="138" t="s">
        <v>2385</v>
      </c>
      <c r="F298" s="133" t="s">
        <v>1318</v>
      </c>
      <c r="G298" s="133" t="s">
        <v>3546</v>
      </c>
      <c r="H298" s="133" t="s">
        <v>2799</v>
      </c>
      <c r="I298" s="133" t="s">
        <v>1785</v>
      </c>
      <c r="J298" s="133" t="s">
        <v>3547</v>
      </c>
      <c r="O298" s="133">
        <v>51315</v>
      </c>
      <c r="P298" s="139">
        <v>297</v>
      </c>
    </row>
    <row r="299" spans="3:16" ht="15" customHeight="1">
      <c r="C299" s="133" t="s">
        <v>3548</v>
      </c>
      <c r="D299" s="137" t="s">
        <v>116</v>
      </c>
      <c r="E299" s="138" t="s">
        <v>2385</v>
      </c>
      <c r="F299" s="133" t="s">
        <v>1319</v>
      </c>
      <c r="G299" s="133" t="s">
        <v>3549</v>
      </c>
      <c r="H299" s="133" t="s">
        <v>3550</v>
      </c>
      <c r="I299" s="133" t="s">
        <v>1786</v>
      </c>
      <c r="J299" s="133" t="s">
        <v>3551</v>
      </c>
      <c r="O299" s="133">
        <v>51312</v>
      </c>
      <c r="P299" s="139">
        <v>298</v>
      </c>
    </row>
    <row r="300" spans="3:16" ht="15" customHeight="1">
      <c r="C300" s="133" t="s">
        <v>3552</v>
      </c>
      <c r="D300" s="137" t="s">
        <v>116</v>
      </c>
      <c r="E300" s="138" t="s">
        <v>2388</v>
      </c>
      <c r="F300" s="133" t="s">
        <v>1320</v>
      </c>
      <c r="G300" s="133" t="s">
        <v>1321</v>
      </c>
      <c r="H300" s="133" t="s">
        <v>3553</v>
      </c>
      <c r="I300" s="133" t="s">
        <v>1787</v>
      </c>
      <c r="J300" s="133" t="s">
        <v>3554</v>
      </c>
      <c r="O300" s="133">
        <v>53250</v>
      </c>
      <c r="P300" s="139">
        <v>299</v>
      </c>
    </row>
    <row r="301" spans="3:16" ht="15" customHeight="1">
      <c r="C301" s="133" t="s">
        <v>3555</v>
      </c>
      <c r="D301" s="137" t="s">
        <v>116</v>
      </c>
      <c r="E301" s="138" t="s">
        <v>2388</v>
      </c>
      <c r="F301" s="133" t="s">
        <v>1322</v>
      </c>
      <c r="G301" s="133" t="s">
        <v>1323</v>
      </c>
      <c r="H301" s="133" t="s">
        <v>3556</v>
      </c>
      <c r="I301" s="133" t="s">
        <v>1788</v>
      </c>
      <c r="J301" s="133" t="s">
        <v>3557</v>
      </c>
      <c r="O301" s="133">
        <v>53000</v>
      </c>
      <c r="P301" s="139">
        <v>300</v>
      </c>
    </row>
    <row r="302" spans="3:16" ht="15" customHeight="1">
      <c r="C302" s="133" t="s">
        <v>3558</v>
      </c>
      <c r="D302" s="137" t="s">
        <v>116</v>
      </c>
      <c r="E302" s="138" t="s">
        <v>2388</v>
      </c>
      <c r="F302" s="133" t="s">
        <v>1324</v>
      </c>
      <c r="G302" s="133" t="s">
        <v>3559</v>
      </c>
      <c r="H302" s="133" t="s">
        <v>3560</v>
      </c>
      <c r="I302" s="133" t="s">
        <v>1789</v>
      </c>
      <c r="J302" s="133" t="s">
        <v>3561</v>
      </c>
      <c r="O302" s="133">
        <v>53201</v>
      </c>
      <c r="P302" s="139">
        <v>301</v>
      </c>
    </row>
    <row r="303" spans="3:16" ht="15" customHeight="1">
      <c r="C303" s="133" t="s">
        <v>3562</v>
      </c>
      <c r="D303" s="137" t="s">
        <v>116</v>
      </c>
      <c r="E303" s="138" t="s">
        <v>2388</v>
      </c>
      <c r="F303" s="133" t="s">
        <v>1325</v>
      </c>
      <c r="G303" s="133" t="s">
        <v>1326</v>
      </c>
      <c r="H303" s="133" t="s">
        <v>3563</v>
      </c>
      <c r="I303" s="133" t="s">
        <v>1790</v>
      </c>
      <c r="J303" s="133" t="s">
        <v>3564</v>
      </c>
      <c r="O303" s="133">
        <v>53212</v>
      </c>
      <c r="P303" s="139">
        <v>302</v>
      </c>
    </row>
    <row r="304" spans="3:16" ht="15" customHeight="1">
      <c r="C304" s="133" t="s">
        <v>3565</v>
      </c>
      <c r="D304" s="137" t="s">
        <v>116</v>
      </c>
      <c r="E304" s="138" t="s">
        <v>2388</v>
      </c>
      <c r="F304" s="133" t="s">
        <v>1327</v>
      </c>
      <c r="G304" s="133" t="s">
        <v>1328</v>
      </c>
      <c r="H304" s="133" t="s">
        <v>3566</v>
      </c>
      <c r="I304" s="133" t="s">
        <v>1791</v>
      </c>
      <c r="J304" s="133" t="s">
        <v>3567</v>
      </c>
      <c r="O304" s="133">
        <v>53220</v>
      </c>
      <c r="P304" s="139">
        <v>303</v>
      </c>
    </row>
    <row r="305" spans="3:16" ht="15" customHeight="1">
      <c r="C305" s="133" t="s">
        <v>3568</v>
      </c>
      <c r="D305" s="137" t="s">
        <v>116</v>
      </c>
      <c r="E305" s="138" t="s">
        <v>2388</v>
      </c>
      <c r="F305" s="133" t="s">
        <v>1329</v>
      </c>
      <c r="G305" s="133" t="s">
        <v>1330</v>
      </c>
      <c r="H305" s="133" t="s">
        <v>3569</v>
      </c>
      <c r="I305" s="133" t="s">
        <v>1792</v>
      </c>
      <c r="J305" s="133" t="s">
        <v>3570</v>
      </c>
      <c r="O305" s="133">
        <v>53270</v>
      </c>
      <c r="P305" s="139">
        <v>304</v>
      </c>
    </row>
    <row r="306" spans="3:16" ht="15" customHeight="1">
      <c r="C306" s="133" t="s">
        <v>3571</v>
      </c>
      <c r="D306" s="137" t="s">
        <v>116</v>
      </c>
      <c r="E306" s="138" t="s">
        <v>2388</v>
      </c>
      <c r="F306" s="133" t="s">
        <v>1331</v>
      </c>
      <c r="G306" s="133" t="s">
        <v>1332</v>
      </c>
      <c r="H306" s="133" t="s">
        <v>3572</v>
      </c>
      <c r="I306" s="133" t="s">
        <v>1793</v>
      </c>
      <c r="J306" s="133" t="s">
        <v>3573</v>
      </c>
      <c r="O306" s="133">
        <v>53260</v>
      </c>
      <c r="P306" s="139">
        <v>305</v>
      </c>
    </row>
    <row r="307" spans="3:16" ht="15" customHeight="1">
      <c r="C307" s="133" t="s">
        <v>3574</v>
      </c>
      <c r="D307" s="137" t="s">
        <v>116</v>
      </c>
      <c r="E307" s="138" t="s">
        <v>2388</v>
      </c>
      <c r="F307" s="133" t="s">
        <v>1333</v>
      </c>
      <c r="G307" s="133" t="s">
        <v>1334</v>
      </c>
      <c r="H307" s="133" t="s">
        <v>3575</v>
      </c>
      <c r="I307" s="133" t="s">
        <v>1794</v>
      </c>
      <c r="J307" s="133" t="s">
        <v>3576</v>
      </c>
      <c r="O307" s="133">
        <v>53288</v>
      </c>
      <c r="P307" s="139">
        <v>306</v>
      </c>
    </row>
    <row r="308" spans="3:16" ht="15" customHeight="1">
      <c r="C308" s="133" t="s">
        <v>3577</v>
      </c>
      <c r="D308" s="137" t="s">
        <v>116</v>
      </c>
      <c r="E308" s="138" t="s">
        <v>2388</v>
      </c>
      <c r="F308" s="133" t="s">
        <v>1335</v>
      </c>
      <c r="G308" s="133" t="s">
        <v>1336</v>
      </c>
      <c r="H308" s="133" t="s">
        <v>3578</v>
      </c>
      <c r="I308" s="133" t="s">
        <v>1795</v>
      </c>
      <c r="J308" s="133" t="s">
        <v>3579</v>
      </c>
      <c r="O308" s="133">
        <v>53202</v>
      </c>
      <c r="P308" s="139">
        <v>307</v>
      </c>
    </row>
    <row r="309" spans="3:16" ht="15" customHeight="1">
      <c r="C309" s="133" t="s">
        <v>3580</v>
      </c>
      <c r="D309" s="137" t="s">
        <v>116</v>
      </c>
      <c r="E309" s="138" t="s">
        <v>2388</v>
      </c>
      <c r="F309" s="133" t="s">
        <v>1337</v>
      </c>
      <c r="G309" s="133" t="s">
        <v>1338</v>
      </c>
      <c r="H309" s="133" t="s">
        <v>3581</v>
      </c>
      <c r="I309" s="133" t="s">
        <v>1796</v>
      </c>
      <c r="J309" s="133" t="s">
        <v>3582</v>
      </c>
      <c r="O309" s="133">
        <v>53203</v>
      </c>
      <c r="P309" s="139">
        <v>308</v>
      </c>
    </row>
    <row r="310" spans="3:16" ht="15" customHeight="1">
      <c r="C310" s="133" t="s">
        <v>3583</v>
      </c>
      <c r="D310" s="137" t="s">
        <v>116</v>
      </c>
      <c r="E310" s="138" t="s">
        <v>2388</v>
      </c>
      <c r="F310" s="133" t="s">
        <v>1339</v>
      </c>
      <c r="G310" s="133" t="s">
        <v>3584</v>
      </c>
      <c r="H310" s="133" t="s">
        <v>3585</v>
      </c>
      <c r="I310" s="133" t="s">
        <v>1797</v>
      </c>
      <c r="J310" s="133" t="s">
        <v>3586</v>
      </c>
      <c r="O310" s="133">
        <v>53291</v>
      </c>
      <c r="P310" s="139">
        <v>309</v>
      </c>
    </row>
    <row r="311" spans="3:16" ht="15" customHeight="1">
      <c r="C311" s="133" t="s">
        <v>3587</v>
      </c>
      <c r="D311" s="137" t="s">
        <v>116</v>
      </c>
      <c r="E311" s="138" t="s">
        <v>2388</v>
      </c>
      <c r="F311" s="133" t="s">
        <v>1340</v>
      </c>
      <c r="G311" s="133" t="s">
        <v>3588</v>
      </c>
      <c r="H311" s="133" t="s">
        <v>3589</v>
      </c>
      <c r="I311" s="133" t="s">
        <v>1798</v>
      </c>
      <c r="J311" s="133" t="s">
        <v>3590</v>
      </c>
      <c r="O311" s="133">
        <v>53244</v>
      </c>
      <c r="P311" s="139">
        <v>310</v>
      </c>
    </row>
    <row r="312" spans="3:16" ht="15" customHeight="1">
      <c r="C312" s="133" t="s">
        <v>3591</v>
      </c>
      <c r="D312" s="137" t="s">
        <v>116</v>
      </c>
      <c r="E312" s="138" t="s">
        <v>2388</v>
      </c>
      <c r="F312" s="133" t="s">
        <v>1341</v>
      </c>
      <c r="G312" s="133" t="s">
        <v>3592</v>
      </c>
      <c r="H312" s="133" t="s">
        <v>3593</v>
      </c>
      <c r="I312" s="133" t="s">
        <v>1799</v>
      </c>
      <c r="J312" s="133" t="s">
        <v>3594</v>
      </c>
      <c r="O312" s="133">
        <v>53234</v>
      </c>
      <c r="P312" s="139">
        <v>311</v>
      </c>
    </row>
    <row r="313" spans="3:16" ht="15" customHeight="1">
      <c r="C313" s="133" t="s">
        <v>3595</v>
      </c>
      <c r="D313" s="137" t="s">
        <v>116</v>
      </c>
      <c r="E313" s="138" t="s">
        <v>2388</v>
      </c>
      <c r="F313" s="133" t="s">
        <v>1343</v>
      </c>
      <c r="G313" s="133" t="s">
        <v>1344</v>
      </c>
      <c r="H313" s="133" t="s">
        <v>3596</v>
      </c>
      <c r="I313" s="133" t="s">
        <v>1800</v>
      </c>
      <c r="J313" s="133" t="s">
        <v>3597</v>
      </c>
      <c r="O313" s="133">
        <v>53231</v>
      </c>
      <c r="P313" s="139">
        <v>312</v>
      </c>
    </row>
    <row r="314" spans="3:16" ht="15" customHeight="1">
      <c r="C314" s="133" t="s">
        <v>3598</v>
      </c>
      <c r="D314" s="137" t="s">
        <v>116</v>
      </c>
      <c r="E314" s="138" t="s">
        <v>2388</v>
      </c>
      <c r="F314" s="133" t="s">
        <v>1345</v>
      </c>
      <c r="G314" s="133" t="s">
        <v>3599</v>
      </c>
      <c r="H314" s="133" t="s">
        <v>3560</v>
      </c>
      <c r="I314" s="133" t="s">
        <v>1801</v>
      </c>
      <c r="J314" s="133" t="s">
        <v>3600</v>
      </c>
      <c r="O314" s="133">
        <v>53230</v>
      </c>
      <c r="P314" s="139">
        <v>313</v>
      </c>
    </row>
    <row r="315" spans="3:16" ht="15" customHeight="1">
      <c r="C315" s="133" t="s">
        <v>3601</v>
      </c>
      <c r="D315" s="137" t="s">
        <v>116</v>
      </c>
      <c r="E315" s="138" t="s">
        <v>2382</v>
      </c>
      <c r="F315" s="133" t="s">
        <v>1347</v>
      </c>
      <c r="G315" s="133" t="s">
        <v>1348</v>
      </c>
      <c r="H315" s="133" t="s">
        <v>3602</v>
      </c>
      <c r="I315" s="133" t="s">
        <v>1802</v>
      </c>
      <c r="J315" s="133" t="s">
        <v>3603</v>
      </c>
      <c r="O315" s="133">
        <v>33515</v>
      </c>
      <c r="P315" s="139">
        <v>314</v>
      </c>
    </row>
    <row r="316" spans="3:16" ht="15" customHeight="1">
      <c r="C316" s="133" t="s">
        <v>3604</v>
      </c>
      <c r="D316" s="137" t="s">
        <v>116</v>
      </c>
      <c r="E316" s="138" t="s">
        <v>2382</v>
      </c>
      <c r="F316" s="133" t="s">
        <v>1349</v>
      </c>
      <c r="G316" s="133" t="s">
        <v>3605</v>
      </c>
      <c r="H316" s="133" t="s">
        <v>3606</v>
      </c>
      <c r="I316" s="133" t="s">
        <v>3607</v>
      </c>
      <c r="J316" s="133" t="s">
        <v>3608</v>
      </c>
      <c r="O316" s="133">
        <v>33520</v>
      </c>
      <c r="P316" s="139">
        <v>315</v>
      </c>
    </row>
    <row r="317" spans="3:16" ht="15" customHeight="1">
      <c r="C317" s="133" t="s">
        <v>3609</v>
      </c>
      <c r="D317" s="137" t="s">
        <v>116</v>
      </c>
      <c r="E317" s="138" t="s">
        <v>2382</v>
      </c>
      <c r="F317" s="133" t="s">
        <v>1349</v>
      </c>
      <c r="G317" s="133" t="s">
        <v>377</v>
      </c>
      <c r="H317" s="133" t="s">
        <v>3610</v>
      </c>
      <c r="I317" s="133" t="s">
        <v>1803</v>
      </c>
      <c r="J317" s="133" t="s">
        <v>3611</v>
      </c>
      <c r="O317" s="133">
        <v>33520</v>
      </c>
      <c r="P317" s="139">
        <v>316</v>
      </c>
    </row>
    <row r="318" spans="3:16" ht="15" customHeight="1">
      <c r="C318" s="133" t="s">
        <v>3612</v>
      </c>
      <c r="D318" s="137" t="s">
        <v>116</v>
      </c>
      <c r="E318" s="138" t="s">
        <v>2382</v>
      </c>
      <c r="F318" s="133" t="s">
        <v>1350</v>
      </c>
      <c r="G318" s="133" t="s">
        <v>3613</v>
      </c>
      <c r="H318" s="133" t="s">
        <v>3614</v>
      </c>
      <c r="I318" s="133" t="s">
        <v>1804</v>
      </c>
      <c r="J318" s="133" t="s">
        <v>3615</v>
      </c>
      <c r="O318" s="133">
        <v>33000</v>
      </c>
      <c r="P318" s="139">
        <v>317</v>
      </c>
    </row>
    <row r="319" spans="3:16" ht="15" customHeight="1">
      <c r="C319" s="133" t="s">
        <v>3616</v>
      </c>
      <c r="D319" s="137" t="s">
        <v>116</v>
      </c>
      <c r="E319" s="138" t="s">
        <v>2382</v>
      </c>
      <c r="F319" s="133" t="s">
        <v>1350</v>
      </c>
      <c r="G319" s="133" t="s">
        <v>1351</v>
      </c>
      <c r="H319" s="133" t="s">
        <v>3617</v>
      </c>
      <c r="I319" s="133" t="s">
        <v>1805</v>
      </c>
      <c r="J319" s="133" t="s">
        <v>3618</v>
      </c>
      <c r="O319" s="133">
        <v>33000</v>
      </c>
      <c r="P319" s="139">
        <v>318</v>
      </c>
    </row>
    <row r="320" spans="3:16" ht="15" customHeight="1">
      <c r="C320" s="133" t="s">
        <v>3619</v>
      </c>
      <c r="D320" s="137" t="s">
        <v>116</v>
      </c>
      <c r="E320" s="138" t="s">
        <v>2382</v>
      </c>
      <c r="F320" s="133" t="s">
        <v>1350</v>
      </c>
      <c r="G320" s="133" t="s">
        <v>3620</v>
      </c>
      <c r="H320" s="133" t="s">
        <v>3621</v>
      </c>
      <c r="I320" s="133" t="s">
        <v>1806</v>
      </c>
      <c r="J320" s="133" t="s">
        <v>3622</v>
      </c>
      <c r="O320" s="133">
        <v>33000</v>
      </c>
      <c r="P320" s="139">
        <v>319</v>
      </c>
    </row>
    <row r="321" spans="3:16" ht="15" customHeight="1">
      <c r="C321" s="133" t="s">
        <v>3623</v>
      </c>
      <c r="D321" s="137" t="s">
        <v>116</v>
      </c>
      <c r="E321" s="138" t="s">
        <v>2382</v>
      </c>
      <c r="F321" s="133" t="s">
        <v>1352</v>
      </c>
      <c r="G321" s="133" t="s">
        <v>367</v>
      </c>
      <c r="H321" s="133" t="s">
        <v>2799</v>
      </c>
      <c r="I321" s="133" t="s">
        <v>1807</v>
      </c>
      <c r="J321" s="133" t="s">
        <v>3624</v>
      </c>
      <c r="O321" s="133">
        <v>33513</v>
      </c>
      <c r="P321" s="139">
        <v>320</v>
      </c>
    </row>
    <row r="322" spans="3:16" ht="15" customHeight="1">
      <c r="C322" s="133" t="s">
        <v>3625</v>
      </c>
      <c r="D322" s="137" t="s">
        <v>116</v>
      </c>
      <c r="E322" s="138" t="s">
        <v>2382</v>
      </c>
      <c r="F322" s="133" t="s">
        <v>1353</v>
      </c>
      <c r="G322" s="133" t="s">
        <v>1354</v>
      </c>
      <c r="H322" s="133" t="s">
        <v>3626</v>
      </c>
      <c r="I322" s="133" t="s">
        <v>1808</v>
      </c>
      <c r="J322" s="133" t="s">
        <v>3627</v>
      </c>
      <c r="O322" s="133">
        <v>33514</v>
      </c>
      <c r="P322" s="139">
        <v>321</v>
      </c>
    </row>
    <row r="323" spans="3:16" ht="15" customHeight="1">
      <c r="C323" s="133" t="s">
        <v>3628</v>
      </c>
      <c r="D323" s="137" t="s">
        <v>116</v>
      </c>
      <c r="E323" s="138" t="s">
        <v>2382</v>
      </c>
      <c r="F323" s="133" t="s">
        <v>1355</v>
      </c>
      <c r="G323" s="133" t="s">
        <v>1356</v>
      </c>
      <c r="H323" s="133" t="s">
        <v>3629</v>
      </c>
      <c r="I323" s="133" t="s">
        <v>1809</v>
      </c>
      <c r="J323" s="133" t="s">
        <v>3630</v>
      </c>
      <c r="O323" s="133">
        <v>33407</v>
      </c>
      <c r="P323" s="139">
        <v>322</v>
      </c>
    </row>
    <row r="324" spans="3:16" ht="15" customHeight="1">
      <c r="C324" s="133" t="s">
        <v>3631</v>
      </c>
      <c r="D324" s="137" t="s">
        <v>116</v>
      </c>
      <c r="E324" s="138" t="s">
        <v>2382</v>
      </c>
      <c r="F324" s="133" t="s">
        <v>1357</v>
      </c>
      <c r="G324" s="133" t="s">
        <v>1358</v>
      </c>
      <c r="H324" s="133" t="s">
        <v>3632</v>
      </c>
      <c r="I324" s="133" t="s">
        <v>1810</v>
      </c>
      <c r="J324" s="133" t="s">
        <v>3633</v>
      </c>
      <c r="O324" s="133">
        <v>33411</v>
      </c>
      <c r="P324" s="139">
        <v>323</v>
      </c>
    </row>
    <row r="325" spans="3:16" ht="15" customHeight="1">
      <c r="C325" s="133" t="s">
        <v>3634</v>
      </c>
      <c r="D325" s="137" t="s">
        <v>116</v>
      </c>
      <c r="E325" s="138" t="s">
        <v>2382</v>
      </c>
      <c r="F325" s="133" t="s">
        <v>1359</v>
      </c>
      <c r="G325" s="133" t="s">
        <v>1360</v>
      </c>
      <c r="H325" s="133" t="s">
        <v>3635</v>
      </c>
      <c r="I325" s="133" t="s">
        <v>1811</v>
      </c>
      <c r="J325" s="133" t="s">
        <v>3636</v>
      </c>
      <c r="O325" s="133">
        <v>33523</v>
      </c>
      <c r="P325" s="139">
        <v>324</v>
      </c>
    </row>
    <row r="326" spans="3:16" ht="15" customHeight="1">
      <c r="C326" s="133" t="s">
        <v>3637</v>
      </c>
      <c r="D326" s="137" t="s">
        <v>116</v>
      </c>
      <c r="E326" s="138" t="s">
        <v>2382</v>
      </c>
      <c r="F326" s="133" t="s">
        <v>1361</v>
      </c>
      <c r="G326" s="133" t="s">
        <v>509</v>
      </c>
      <c r="H326" s="133" t="s">
        <v>3638</v>
      </c>
      <c r="I326" s="133" t="s">
        <v>1812</v>
      </c>
      <c r="J326" s="133" t="s">
        <v>3639</v>
      </c>
      <c r="O326" s="133">
        <v>33518</v>
      </c>
      <c r="P326" s="139">
        <v>325</v>
      </c>
    </row>
    <row r="327" spans="3:16" ht="15" customHeight="1">
      <c r="C327" s="133" t="s">
        <v>3640</v>
      </c>
      <c r="D327" s="137" t="s">
        <v>116</v>
      </c>
      <c r="E327" s="138" t="s">
        <v>2382</v>
      </c>
      <c r="F327" s="133" t="s">
        <v>1362</v>
      </c>
      <c r="G327" s="133" t="s">
        <v>1363</v>
      </c>
      <c r="H327" s="133" t="s">
        <v>3641</v>
      </c>
      <c r="I327" s="133" t="s">
        <v>1813</v>
      </c>
      <c r="J327" s="133" t="s">
        <v>3642</v>
      </c>
      <c r="O327" s="133">
        <v>33517</v>
      </c>
      <c r="P327" s="139">
        <v>326</v>
      </c>
    </row>
    <row r="328" spans="3:16" ht="15" customHeight="1">
      <c r="C328" s="133" t="s">
        <v>3643</v>
      </c>
      <c r="D328" s="137" t="s">
        <v>116</v>
      </c>
      <c r="E328" s="138" t="s">
        <v>2382</v>
      </c>
      <c r="F328" s="133" t="s">
        <v>1364</v>
      </c>
      <c r="G328" s="133" t="s">
        <v>1365</v>
      </c>
      <c r="H328" s="133" t="s">
        <v>3644</v>
      </c>
      <c r="I328" s="133" t="s">
        <v>1814</v>
      </c>
      <c r="J328" s="133" t="s">
        <v>3645</v>
      </c>
      <c r="O328" s="133">
        <v>33522</v>
      </c>
      <c r="P328" s="139">
        <v>327</v>
      </c>
    </row>
    <row r="329" spans="3:16" ht="15" customHeight="1">
      <c r="C329" s="133" t="s">
        <v>3646</v>
      </c>
      <c r="D329" s="137" t="s">
        <v>116</v>
      </c>
      <c r="E329" s="138" t="s">
        <v>2382</v>
      </c>
      <c r="F329" s="133" t="s">
        <v>1366</v>
      </c>
      <c r="G329" s="133" t="s">
        <v>1367</v>
      </c>
      <c r="H329" s="133" t="s">
        <v>3647</v>
      </c>
      <c r="I329" s="133" t="s">
        <v>1815</v>
      </c>
      <c r="J329" s="133" t="s">
        <v>3648</v>
      </c>
      <c r="O329" s="133">
        <v>33410</v>
      </c>
      <c r="P329" s="139">
        <v>328</v>
      </c>
    </row>
    <row r="330" spans="3:16" ht="15" customHeight="1">
      <c r="C330" s="133" t="s">
        <v>3649</v>
      </c>
      <c r="D330" s="137" t="s">
        <v>116</v>
      </c>
      <c r="E330" s="138" t="s">
        <v>2382</v>
      </c>
      <c r="F330" s="133" t="s">
        <v>1368</v>
      </c>
      <c r="G330" s="133" t="s">
        <v>1369</v>
      </c>
      <c r="H330" s="133" t="s">
        <v>2766</v>
      </c>
      <c r="I330" s="133" t="s">
        <v>1816</v>
      </c>
      <c r="J330" s="133" t="s">
        <v>3650</v>
      </c>
      <c r="O330" s="133">
        <v>33404</v>
      </c>
      <c r="P330" s="139">
        <v>329</v>
      </c>
    </row>
    <row r="331" spans="3:16" ht="15" customHeight="1">
      <c r="C331" s="133" t="s">
        <v>3651</v>
      </c>
      <c r="D331" s="137" t="s">
        <v>116</v>
      </c>
      <c r="E331" s="138" t="s">
        <v>2382</v>
      </c>
      <c r="F331" s="133" t="s">
        <v>1370</v>
      </c>
      <c r="G331" s="133" t="s">
        <v>1371</v>
      </c>
      <c r="H331" s="133" t="s">
        <v>3652</v>
      </c>
      <c r="I331" s="133" t="s">
        <v>1845</v>
      </c>
      <c r="J331" s="133" t="s">
        <v>3653</v>
      </c>
      <c r="O331" s="133">
        <v>33405</v>
      </c>
      <c r="P331" s="139">
        <v>330</v>
      </c>
    </row>
    <row r="332" spans="3:16" ht="15" customHeight="1">
      <c r="C332" s="133" t="s">
        <v>3654</v>
      </c>
      <c r="D332" s="137" t="s">
        <v>116</v>
      </c>
      <c r="E332" s="138" t="s">
        <v>2393</v>
      </c>
      <c r="F332" s="133" t="s">
        <v>1372</v>
      </c>
      <c r="G332" s="133" t="s">
        <v>1373</v>
      </c>
      <c r="H332" s="133" t="s">
        <v>3655</v>
      </c>
      <c r="I332" s="133" t="s">
        <v>1846</v>
      </c>
      <c r="J332" s="133" t="s">
        <v>3656</v>
      </c>
      <c r="O332" s="133">
        <v>34550</v>
      </c>
      <c r="P332" s="139">
        <v>331</v>
      </c>
    </row>
    <row r="333" spans="3:16" ht="15" customHeight="1">
      <c r="C333" s="133" t="s">
        <v>3657</v>
      </c>
      <c r="D333" s="137" t="s">
        <v>116</v>
      </c>
      <c r="E333" s="138" t="s">
        <v>2393</v>
      </c>
      <c r="F333" s="133" t="s">
        <v>1374</v>
      </c>
      <c r="G333" s="133" t="s">
        <v>3658</v>
      </c>
      <c r="H333" s="133" t="s">
        <v>3659</v>
      </c>
      <c r="I333" s="133" t="s">
        <v>1847</v>
      </c>
      <c r="J333" s="133" t="s">
        <v>3660</v>
      </c>
      <c r="O333" s="133" t="s">
        <v>3661</v>
      </c>
      <c r="P333" s="139">
        <v>332</v>
      </c>
    </row>
    <row r="334" spans="3:16" ht="15" customHeight="1">
      <c r="C334" s="133" t="s">
        <v>3662</v>
      </c>
      <c r="D334" s="137" t="s">
        <v>116</v>
      </c>
      <c r="E334" s="138" t="s">
        <v>2393</v>
      </c>
      <c r="F334" s="133" t="s">
        <v>1374</v>
      </c>
      <c r="G334" s="133" t="s">
        <v>3663</v>
      </c>
      <c r="H334" s="133" t="s">
        <v>3664</v>
      </c>
      <c r="I334" s="133" t="s">
        <v>1848</v>
      </c>
      <c r="J334" s="133" t="s">
        <v>3665</v>
      </c>
      <c r="O334" s="133">
        <v>34000</v>
      </c>
      <c r="P334" s="139">
        <v>333</v>
      </c>
    </row>
    <row r="335" spans="3:16" ht="15" customHeight="1">
      <c r="C335" s="133" t="s">
        <v>3666</v>
      </c>
      <c r="D335" s="137" t="s">
        <v>116</v>
      </c>
      <c r="E335" s="138" t="s">
        <v>2393</v>
      </c>
      <c r="F335" s="133" t="s">
        <v>1374</v>
      </c>
      <c r="G335" s="133" t="s">
        <v>1375</v>
      </c>
      <c r="H335" s="133" t="s">
        <v>3667</v>
      </c>
      <c r="I335" s="133" t="s">
        <v>1849</v>
      </c>
      <c r="J335" s="133" t="s">
        <v>3668</v>
      </c>
      <c r="O335" s="133">
        <v>34000</v>
      </c>
      <c r="P335" s="139">
        <v>334</v>
      </c>
    </row>
    <row r="336" spans="3:16" ht="15" customHeight="1">
      <c r="C336" s="133" t="s">
        <v>3669</v>
      </c>
      <c r="D336" s="137" t="s">
        <v>116</v>
      </c>
      <c r="E336" s="138" t="s">
        <v>2393</v>
      </c>
      <c r="F336" s="133" t="s">
        <v>1374</v>
      </c>
      <c r="G336" s="133" t="s">
        <v>3670</v>
      </c>
      <c r="H336" s="133" t="s">
        <v>3671</v>
      </c>
      <c r="I336" s="133" t="s">
        <v>3672</v>
      </c>
      <c r="J336" s="133" t="s">
        <v>3673</v>
      </c>
      <c r="O336" s="133">
        <v>34000</v>
      </c>
      <c r="P336" s="139">
        <v>335</v>
      </c>
    </row>
    <row r="337" spans="3:16" ht="15" customHeight="1">
      <c r="C337" s="133" t="s">
        <v>3674</v>
      </c>
      <c r="D337" s="137" t="s">
        <v>116</v>
      </c>
      <c r="E337" s="138" t="s">
        <v>2393</v>
      </c>
      <c r="F337" s="133" t="s">
        <v>1376</v>
      </c>
      <c r="G337" s="133" t="s">
        <v>3675</v>
      </c>
      <c r="H337" s="133" t="s">
        <v>3676</v>
      </c>
      <c r="I337" s="133" t="s">
        <v>1850</v>
      </c>
      <c r="J337" s="133" t="s">
        <v>3677</v>
      </c>
      <c r="O337" s="133">
        <v>34322</v>
      </c>
      <c r="P337" s="139">
        <v>336</v>
      </c>
    </row>
    <row r="338" spans="3:16" ht="15" customHeight="1">
      <c r="C338" s="133" t="s">
        <v>3678</v>
      </c>
      <c r="D338" s="137" t="s">
        <v>116</v>
      </c>
      <c r="E338" s="138" t="s">
        <v>2393</v>
      </c>
      <c r="F338" s="133" t="s">
        <v>1377</v>
      </c>
      <c r="G338" s="133" t="s">
        <v>1378</v>
      </c>
      <c r="H338" s="133" t="s">
        <v>3679</v>
      </c>
      <c r="I338" s="133" t="s">
        <v>1851</v>
      </c>
      <c r="J338" s="133" t="s">
        <v>3680</v>
      </c>
      <c r="O338" s="133">
        <v>34350</v>
      </c>
      <c r="P338" s="139">
        <v>337</v>
      </c>
    </row>
    <row r="339" spans="3:16" ht="15" customHeight="1">
      <c r="C339" s="133" t="s">
        <v>3681</v>
      </c>
      <c r="D339" s="137" t="s">
        <v>116</v>
      </c>
      <c r="E339" s="138" t="s">
        <v>2393</v>
      </c>
      <c r="F339" s="133" t="s">
        <v>1379</v>
      </c>
      <c r="G339" s="133" t="s">
        <v>2868</v>
      </c>
      <c r="H339" s="133" t="s">
        <v>3682</v>
      </c>
      <c r="I339" s="133" t="s">
        <v>1852</v>
      </c>
      <c r="J339" s="133" t="s">
        <v>3683</v>
      </c>
      <c r="O339" s="133">
        <v>34308</v>
      </c>
      <c r="P339" s="139">
        <v>338</v>
      </c>
    </row>
    <row r="340" spans="3:16" ht="15" customHeight="1">
      <c r="C340" s="133" t="s">
        <v>3684</v>
      </c>
      <c r="D340" s="137" t="s">
        <v>116</v>
      </c>
      <c r="E340" s="138" t="s">
        <v>2393</v>
      </c>
      <c r="F340" s="133" t="s">
        <v>1380</v>
      </c>
      <c r="G340" s="133" t="s">
        <v>3685</v>
      </c>
      <c r="H340" s="133" t="s">
        <v>3686</v>
      </c>
      <c r="I340" s="133" t="s">
        <v>1853</v>
      </c>
      <c r="J340" s="133" t="s">
        <v>3687</v>
      </c>
      <c r="O340" s="133">
        <v>34334</v>
      </c>
      <c r="P340" s="139">
        <v>339</v>
      </c>
    </row>
    <row r="341" spans="3:16" ht="15" customHeight="1">
      <c r="C341" s="133" t="s">
        <v>3688</v>
      </c>
      <c r="D341" s="137" t="s">
        <v>116</v>
      </c>
      <c r="E341" s="138" t="s">
        <v>2393</v>
      </c>
      <c r="F341" s="133" t="s">
        <v>1381</v>
      </c>
      <c r="G341" s="133" t="s">
        <v>3689</v>
      </c>
      <c r="H341" s="133" t="s">
        <v>3690</v>
      </c>
      <c r="I341" s="133" t="s">
        <v>1854</v>
      </c>
      <c r="J341" s="133" t="s">
        <v>3691</v>
      </c>
      <c r="O341" s="133">
        <v>34340</v>
      </c>
      <c r="P341" s="139">
        <v>340</v>
      </c>
    </row>
    <row r="342" spans="3:16" ht="15" customHeight="1">
      <c r="C342" s="133" t="s">
        <v>3692</v>
      </c>
      <c r="D342" s="137" t="s">
        <v>116</v>
      </c>
      <c r="E342" s="138" t="s">
        <v>2393</v>
      </c>
      <c r="F342" s="133" t="s">
        <v>1382</v>
      </c>
      <c r="G342" s="133" t="s">
        <v>3693</v>
      </c>
      <c r="H342" s="133" t="s">
        <v>3694</v>
      </c>
      <c r="I342" s="133" t="s">
        <v>1855</v>
      </c>
      <c r="J342" s="133" t="s">
        <v>3695</v>
      </c>
      <c r="O342" s="133">
        <v>34310</v>
      </c>
      <c r="P342" s="139">
        <v>341</v>
      </c>
    </row>
    <row r="343" spans="3:16" ht="15" customHeight="1">
      <c r="C343" s="133" t="s">
        <v>3696</v>
      </c>
      <c r="D343" s="137" t="s">
        <v>116</v>
      </c>
      <c r="E343" s="138" t="s">
        <v>2393</v>
      </c>
      <c r="F343" s="133" t="s">
        <v>1383</v>
      </c>
      <c r="G343" s="133" t="s">
        <v>367</v>
      </c>
      <c r="H343" s="133" t="s">
        <v>3697</v>
      </c>
      <c r="I343" s="133" t="s">
        <v>1856</v>
      </c>
      <c r="J343" s="133" t="s">
        <v>3698</v>
      </c>
      <c r="O343" s="133">
        <v>34330</v>
      </c>
      <c r="P343" s="139">
        <v>342</v>
      </c>
    </row>
    <row r="344" spans="3:16" ht="15" customHeight="1">
      <c r="C344" s="133" t="s">
        <v>3699</v>
      </c>
      <c r="D344" s="137" t="s">
        <v>116</v>
      </c>
      <c r="E344" s="138" t="s">
        <v>2393</v>
      </c>
      <c r="F344" s="133" t="s">
        <v>1383</v>
      </c>
      <c r="G344" s="133" t="s">
        <v>3700</v>
      </c>
      <c r="H344" s="133" t="s">
        <v>3701</v>
      </c>
      <c r="I344" s="133" t="s">
        <v>1857</v>
      </c>
      <c r="J344" s="133" t="s">
        <v>3702</v>
      </c>
      <c r="O344" s="133">
        <v>34330</v>
      </c>
      <c r="P344" s="139">
        <v>343</v>
      </c>
    </row>
    <row r="345" spans="3:16" ht="15" customHeight="1">
      <c r="C345" s="133" t="s">
        <v>3703</v>
      </c>
      <c r="D345" s="137" t="s">
        <v>116</v>
      </c>
      <c r="E345" s="138" t="s">
        <v>2393</v>
      </c>
      <c r="F345" s="133" t="s">
        <v>1384</v>
      </c>
      <c r="G345" s="133" t="s">
        <v>3704</v>
      </c>
      <c r="H345" s="133" t="s">
        <v>3705</v>
      </c>
      <c r="I345" s="133" t="s">
        <v>1858</v>
      </c>
      <c r="J345" s="133" t="s">
        <v>3706</v>
      </c>
      <c r="O345" s="133">
        <v>34551</v>
      </c>
      <c r="P345" s="139">
        <v>344</v>
      </c>
    </row>
    <row r="346" spans="3:16" ht="15" customHeight="1">
      <c r="C346" s="133" t="s">
        <v>3707</v>
      </c>
      <c r="D346" s="137" t="s">
        <v>116</v>
      </c>
      <c r="E346" s="138" t="s">
        <v>2393</v>
      </c>
      <c r="F346" s="133" t="s">
        <v>1385</v>
      </c>
      <c r="G346" s="133" t="s">
        <v>1386</v>
      </c>
      <c r="H346" s="133" t="s">
        <v>3708</v>
      </c>
      <c r="I346" s="133" t="s">
        <v>1859</v>
      </c>
      <c r="J346" s="133" t="s">
        <v>3709</v>
      </c>
      <c r="O346" s="133" t="s">
        <v>3710</v>
      </c>
      <c r="P346" s="139">
        <v>345</v>
      </c>
    </row>
    <row r="347" spans="3:16" ht="15" customHeight="1">
      <c r="C347" s="133" t="s">
        <v>3711</v>
      </c>
      <c r="D347" s="137" t="s">
        <v>116</v>
      </c>
      <c r="E347" s="138" t="s">
        <v>2392</v>
      </c>
      <c r="F347" s="133" t="s">
        <v>1387</v>
      </c>
      <c r="G347" s="133" t="s">
        <v>3712</v>
      </c>
      <c r="H347" s="133" t="s">
        <v>3713</v>
      </c>
      <c r="I347" s="133" t="s">
        <v>1860</v>
      </c>
      <c r="J347" s="133" t="s">
        <v>3714</v>
      </c>
      <c r="O347" s="133">
        <v>35400</v>
      </c>
      <c r="P347" s="139">
        <v>346</v>
      </c>
    </row>
    <row r="348" spans="3:16" ht="15" customHeight="1">
      <c r="C348" s="133" t="s">
        <v>3715</v>
      </c>
      <c r="D348" s="137" t="s">
        <v>116</v>
      </c>
      <c r="E348" s="138" t="s">
        <v>2392</v>
      </c>
      <c r="F348" s="133" t="s">
        <v>1387</v>
      </c>
      <c r="G348" s="133" t="s">
        <v>3716</v>
      </c>
      <c r="H348" s="133" t="s">
        <v>3717</v>
      </c>
      <c r="I348" s="133" t="s">
        <v>1861</v>
      </c>
      <c r="J348" s="133" t="s">
        <v>3718</v>
      </c>
      <c r="O348" s="133">
        <v>35400</v>
      </c>
      <c r="P348" s="139">
        <v>347</v>
      </c>
    </row>
    <row r="349" spans="3:16" ht="15" customHeight="1">
      <c r="C349" s="133" t="s">
        <v>3719</v>
      </c>
      <c r="D349" s="137" t="s">
        <v>116</v>
      </c>
      <c r="E349" s="138" t="s">
        <v>2392</v>
      </c>
      <c r="F349" s="133" t="s">
        <v>1388</v>
      </c>
      <c r="G349" s="133" t="s">
        <v>367</v>
      </c>
      <c r="H349" s="133" t="s">
        <v>3720</v>
      </c>
      <c r="I349" s="133" t="s">
        <v>1862</v>
      </c>
      <c r="J349" s="133" t="s">
        <v>3721</v>
      </c>
      <c r="O349" s="133">
        <v>35000</v>
      </c>
      <c r="P349" s="139">
        <v>348</v>
      </c>
    </row>
    <row r="350" spans="3:16" ht="15" customHeight="1">
      <c r="C350" s="133" t="s">
        <v>3722</v>
      </c>
      <c r="D350" s="137" t="s">
        <v>116</v>
      </c>
      <c r="E350" s="138" t="s">
        <v>2392</v>
      </c>
      <c r="F350" s="133" t="s">
        <v>1388</v>
      </c>
      <c r="G350" s="133" t="s">
        <v>1389</v>
      </c>
      <c r="H350" s="133" t="s">
        <v>3723</v>
      </c>
      <c r="I350" s="133" t="s">
        <v>1863</v>
      </c>
      <c r="J350" s="133" t="s">
        <v>3724</v>
      </c>
      <c r="O350" s="133">
        <v>35000</v>
      </c>
      <c r="P350" s="139">
        <v>349</v>
      </c>
    </row>
    <row r="351" spans="3:16" ht="15" customHeight="1">
      <c r="C351" s="133" t="s">
        <v>3725</v>
      </c>
      <c r="D351" s="137" t="s">
        <v>116</v>
      </c>
      <c r="E351" s="138" t="s">
        <v>2392</v>
      </c>
      <c r="F351" s="133" t="s">
        <v>1388</v>
      </c>
      <c r="G351" s="133" t="s">
        <v>1390</v>
      </c>
      <c r="H351" s="133" t="s">
        <v>3726</v>
      </c>
      <c r="I351" s="133" t="s">
        <v>1864</v>
      </c>
      <c r="J351" s="133" t="s">
        <v>3727</v>
      </c>
      <c r="O351" s="133">
        <v>35000</v>
      </c>
      <c r="P351" s="139">
        <v>350</v>
      </c>
    </row>
    <row r="352" spans="3:16" ht="15" customHeight="1">
      <c r="C352" s="133" t="s">
        <v>3728</v>
      </c>
      <c r="D352" s="137" t="s">
        <v>116</v>
      </c>
      <c r="E352" s="138" t="s">
        <v>2392</v>
      </c>
      <c r="F352" s="133" t="s">
        <v>1388</v>
      </c>
      <c r="G352" s="133" t="s">
        <v>1391</v>
      </c>
      <c r="H352" s="133" t="s">
        <v>3729</v>
      </c>
      <c r="I352" s="133" t="s">
        <v>1865</v>
      </c>
      <c r="J352" s="133" t="s">
        <v>3730</v>
      </c>
      <c r="O352" s="133" t="s">
        <v>3731</v>
      </c>
      <c r="P352" s="139">
        <v>351</v>
      </c>
    </row>
    <row r="353" spans="3:16" ht="15" customHeight="1">
      <c r="C353" s="133" t="s">
        <v>3732</v>
      </c>
      <c r="D353" s="137" t="s">
        <v>116</v>
      </c>
      <c r="E353" s="138" t="s">
        <v>2392</v>
      </c>
      <c r="F353" s="133" t="s">
        <v>1388</v>
      </c>
      <c r="G353" s="133" t="s">
        <v>1392</v>
      </c>
      <c r="H353" s="133" t="s">
        <v>3733</v>
      </c>
      <c r="I353" s="133" t="s">
        <v>1866</v>
      </c>
      <c r="J353" s="133" t="s">
        <v>3734</v>
      </c>
      <c r="O353" s="133">
        <v>35000</v>
      </c>
      <c r="P353" s="139">
        <v>352</v>
      </c>
    </row>
    <row r="354" spans="3:16" ht="15" customHeight="1">
      <c r="C354" s="133" t="s">
        <v>3735</v>
      </c>
      <c r="D354" s="137" t="s">
        <v>116</v>
      </c>
      <c r="E354" s="138" t="s">
        <v>2392</v>
      </c>
      <c r="F354" s="133" t="s">
        <v>1388</v>
      </c>
      <c r="G354" s="133" t="s">
        <v>1076</v>
      </c>
      <c r="H354" s="133" t="s">
        <v>3736</v>
      </c>
      <c r="I354" s="133" t="s">
        <v>1867</v>
      </c>
      <c r="J354" s="133" t="s">
        <v>3737</v>
      </c>
      <c r="O354" s="133">
        <v>35000</v>
      </c>
      <c r="P354" s="139">
        <v>353</v>
      </c>
    </row>
    <row r="355" spans="3:16" ht="15" customHeight="1">
      <c r="C355" s="133" t="s">
        <v>3738</v>
      </c>
      <c r="D355" s="137" t="s">
        <v>116</v>
      </c>
      <c r="E355" s="138" t="s">
        <v>2392</v>
      </c>
      <c r="F355" s="133" t="s">
        <v>1388</v>
      </c>
      <c r="G355" s="133" t="s">
        <v>1393</v>
      </c>
      <c r="H355" s="133" t="s">
        <v>3739</v>
      </c>
      <c r="I355" s="133" t="s">
        <v>1868</v>
      </c>
      <c r="J355" s="133" t="s">
        <v>3740</v>
      </c>
      <c r="O355" s="133">
        <v>35000</v>
      </c>
      <c r="P355" s="139">
        <v>354</v>
      </c>
    </row>
    <row r="356" spans="3:16" ht="15" customHeight="1">
      <c r="C356" s="133" t="s">
        <v>3741</v>
      </c>
      <c r="D356" s="137" t="s">
        <v>116</v>
      </c>
      <c r="E356" s="138" t="s">
        <v>2392</v>
      </c>
      <c r="F356" s="133" t="s">
        <v>1388</v>
      </c>
      <c r="G356" s="133" t="s">
        <v>1394</v>
      </c>
      <c r="H356" s="133" t="s">
        <v>3742</v>
      </c>
      <c r="I356" s="133" t="s">
        <v>1869</v>
      </c>
      <c r="J356" s="133" t="s">
        <v>3743</v>
      </c>
      <c r="O356" s="133">
        <v>35000</v>
      </c>
      <c r="P356" s="139">
        <v>355</v>
      </c>
    </row>
    <row r="357" spans="3:16" ht="15" customHeight="1">
      <c r="C357" s="133" t="s">
        <v>3744</v>
      </c>
      <c r="D357" s="137" t="s">
        <v>116</v>
      </c>
      <c r="E357" s="138" t="s">
        <v>2392</v>
      </c>
      <c r="F357" s="133" t="s">
        <v>1388</v>
      </c>
      <c r="G357" s="133" t="s">
        <v>1395</v>
      </c>
      <c r="H357" s="133" t="s">
        <v>3745</v>
      </c>
      <c r="I357" s="133" t="s">
        <v>1870</v>
      </c>
      <c r="J357" s="133" t="s">
        <v>3746</v>
      </c>
      <c r="O357" s="133">
        <v>35000</v>
      </c>
      <c r="P357" s="139">
        <v>356</v>
      </c>
    </row>
    <row r="358" spans="3:16" ht="15" customHeight="1">
      <c r="C358" s="133" t="s">
        <v>3747</v>
      </c>
      <c r="D358" s="137" t="s">
        <v>116</v>
      </c>
      <c r="E358" s="138" t="s">
        <v>2392</v>
      </c>
      <c r="F358" s="133" t="s">
        <v>1388</v>
      </c>
      <c r="G358" s="133" t="s">
        <v>3748</v>
      </c>
      <c r="H358" s="133" t="s">
        <v>3749</v>
      </c>
      <c r="I358" s="133" t="s">
        <v>1871</v>
      </c>
      <c r="J358" s="133" t="s">
        <v>3750</v>
      </c>
      <c r="O358" s="133">
        <v>35000</v>
      </c>
      <c r="P358" s="139">
        <v>357</v>
      </c>
    </row>
    <row r="359" spans="3:16" ht="15" customHeight="1">
      <c r="C359" s="133" t="s">
        <v>3751</v>
      </c>
      <c r="D359" s="137" t="s">
        <v>116</v>
      </c>
      <c r="E359" s="138" t="s">
        <v>2392</v>
      </c>
      <c r="F359" s="133" t="s">
        <v>1396</v>
      </c>
      <c r="G359" s="133" t="s">
        <v>1397</v>
      </c>
      <c r="H359" s="133" t="s">
        <v>3752</v>
      </c>
      <c r="I359" s="133" t="s">
        <v>1872</v>
      </c>
      <c r="J359" s="133" t="s">
        <v>3753</v>
      </c>
      <c r="O359" s="133">
        <v>35254</v>
      </c>
      <c r="P359" s="139">
        <v>358</v>
      </c>
    </row>
    <row r="360" spans="3:16" ht="15" customHeight="1">
      <c r="C360" s="133" t="s">
        <v>3754</v>
      </c>
      <c r="D360" s="137" t="s">
        <v>116</v>
      </c>
      <c r="E360" s="138" t="s">
        <v>2392</v>
      </c>
      <c r="F360" s="133" t="s">
        <v>1398</v>
      </c>
      <c r="G360" s="133" t="s">
        <v>1817</v>
      </c>
      <c r="H360" s="133" t="s">
        <v>3755</v>
      </c>
      <c r="I360" s="133" t="s">
        <v>1873</v>
      </c>
      <c r="J360" s="133" t="s">
        <v>3756</v>
      </c>
      <c r="O360" s="133">
        <v>35214</v>
      </c>
      <c r="P360" s="139">
        <v>359</v>
      </c>
    </row>
    <row r="361" spans="3:16" ht="15" customHeight="1">
      <c r="C361" s="133" t="s">
        <v>3757</v>
      </c>
      <c r="D361" s="137" t="s">
        <v>116</v>
      </c>
      <c r="E361" s="138" t="s">
        <v>2392</v>
      </c>
      <c r="F361" s="133" t="s">
        <v>1818</v>
      </c>
      <c r="G361" s="133" t="s">
        <v>1819</v>
      </c>
      <c r="H361" s="133" t="s">
        <v>3758</v>
      </c>
      <c r="I361" s="133" t="s">
        <v>1874</v>
      </c>
      <c r="J361" s="133" t="s">
        <v>3759</v>
      </c>
      <c r="O361" s="133">
        <v>35222</v>
      </c>
      <c r="P361" s="139">
        <v>360</v>
      </c>
    </row>
    <row r="362" spans="3:16" ht="15" customHeight="1">
      <c r="C362" s="133" t="s">
        <v>3760</v>
      </c>
      <c r="D362" s="137" t="s">
        <v>116</v>
      </c>
      <c r="E362" s="138" t="s">
        <v>2392</v>
      </c>
      <c r="F362" s="133" t="s">
        <v>1820</v>
      </c>
      <c r="G362" s="133" t="s">
        <v>1821</v>
      </c>
      <c r="H362" s="133" t="s">
        <v>3761</v>
      </c>
      <c r="I362" s="133" t="s">
        <v>1875</v>
      </c>
      <c r="J362" s="133" t="s">
        <v>3762</v>
      </c>
      <c r="O362" s="133">
        <v>35212</v>
      </c>
      <c r="P362" s="139">
        <v>361</v>
      </c>
    </row>
    <row r="363" spans="3:16" ht="15" customHeight="1">
      <c r="C363" s="133" t="s">
        <v>3763</v>
      </c>
      <c r="D363" s="137" t="s">
        <v>116</v>
      </c>
      <c r="E363" s="138" t="s">
        <v>2392</v>
      </c>
      <c r="F363" s="133" t="s">
        <v>1822</v>
      </c>
      <c r="G363" s="133" t="s">
        <v>1313</v>
      </c>
      <c r="H363" s="133" t="s">
        <v>3764</v>
      </c>
      <c r="I363" s="133" t="s">
        <v>1876</v>
      </c>
      <c r="J363" s="133" t="s">
        <v>3765</v>
      </c>
      <c r="O363" s="133">
        <v>35252</v>
      </c>
      <c r="P363" s="139">
        <v>362</v>
      </c>
    </row>
    <row r="364" spans="3:16" ht="15" customHeight="1">
      <c r="C364" s="133" t="s">
        <v>3766</v>
      </c>
      <c r="D364" s="137" t="s">
        <v>116</v>
      </c>
      <c r="E364" s="138" t="s">
        <v>2392</v>
      </c>
      <c r="F364" s="133" t="s">
        <v>1823</v>
      </c>
      <c r="G364" s="133" t="s">
        <v>1824</v>
      </c>
      <c r="H364" s="133" t="s">
        <v>3767</v>
      </c>
      <c r="I364" s="133" t="s">
        <v>1877</v>
      </c>
      <c r="J364" s="133" t="s">
        <v>3768</v>
      </c>
      <c r="O364" s="133">
        <v>35220</v>
      </c>
      <c r="P364" s="139">
        <v>363</v>
      </c>
    </row>
    <row r="365" spans="3:16" ht="15" customHeight="1">
      <c r="C365" s="133" t="s">
        <v>3769</v>
      </c>
      <c r="D365" s="137" t="s">
        <v>116</v>
      </c>
      <c r="E365" s="138" t="s">
        <v>2392</v>
      </c>
      <c r="F365" s="133" t="s">
        <v>1825</v>
      </c>
      <c r="G365" s="133" t="s">
        <v>3770</v>
      </c>
      <c r="H365" s="133" t="s">
        <v>3771</v>
      </c>
      <c r="I365" s="133" t="s">
        <v>1878</v>
      </c>
      <c r="J365" s="133" t="s">
        <v>3772</v>
      </c>
      <c r="O365" s="133">
        <v>35224</v>
      </c>
      <c r="P365" s="139">
        <v>364</v>
      </c>
    </row>
    <row r="366" spans="3:16" ht="15" customHeight="1">
      <c r="C366" s="133" t="s">
        <v>3773</v>
      </c>
      <c r="D366" s="137" t="s">
        <v>116</v>
      </c>
      <c r="E366" s="138" t="s">
        <v>2392</v>
      </c>
      <c r="F366" s="133" t="s">
        <v>1826</v>
      </c>
      <c r="G366" s="133" t="s">
        <v>1827</v>
      </c>
      <c r="H366" s="133" t="s">
        <v>3774</v>
      </c>
      <c r="I366" s="133" t="s">
        <v>1879</v>
      </c>
      <c r="J366" s="133" t="s">
        <v>3775</v>
      </c>
      <c r="O366" s="133">
        <v>35250</v>
      </c>
      <c r="P366" s="139">
        <v>365</v>
      </c>
    </row>
    <row r="367" spans="3:16" ht="15" customHeight="1">
      <c r="C367" s="133" t="s">
        <v>3776</v>
      </c>
      <c r="D367" s="137" t="s">
        <v>116</v>
      </c>
      <c r="E367" s="138" t="s">
        <v>2392</v>
      </c>
      <c r="F367" s="133" t="s">
        <v>1828</v>
      </c>
      <c r="G367" s="133" t="s">
        <v>1829</v>
      </c>
      <c r="H367" s="133" t="s">
        <v>3777</v>
      </c>
      <c r="I367" s="133" t="s">
        <v>1880</v>
      </c>
      <c r="J367" s="133" t="s">
        <v>3778</v>
      </c>
      <c r="O367" s="133">
        <v>35257</v>
      </c>
      <c r="P367" s="139">
        <v>366</v>
      </c>
    </row>
    <row r="368" spans="3:16" ht="15" customHeight="1">
      <c r="C368" s="133" t="s">
        <v>3779</v>
      </c>
      <c r="D368" s="137" t="s">
        <v>116</v>
      </c>
      <c r="E368" s="138" t="s">
        <v>2392</v>
      </c>
      <c r="F368" s="133" t="s">
        <v>1830</v>
      </c>
      <c r="G368" s="133" t="s">
        <v>1831</v>
      </c>
      <c r="H368" s="133" t="s">
        <v>3780</v>
      </c>
      <c r="I368" s="133" t="s">
        <v>1881</v>
      </c>
      <c r="J368" s="133" t="s">
        <v>3781</v>
      </c>
      <c r="O368" s="133">
        <v>35210</v>
      </c>
      <c r="P368" s="139">
        <v>367</v>
      </c>
    </row>
    <row r="369" spans="3:16" ht="15" customHeight="1">
      <c r="C369" s="133" t="s">
        <v>3782</v>
      </c>
      <c r="D369" s="137" t="s">
        <v>116</v>
      </c>
      <c r="E369" s="138" t="s">
        <v>2392</v>
      </c>
      <c r="F369" s="133" t="s">
        <v>1832</v>
      </c>
      <c r="G369" s="133" t="s">
        <v>1833</v>
      </c>
      <c r="H369" s="133" t="s">
        <v>3783</v>
      </c>
      <c r="I369" s="133" t="s">
        <v>1882</v>
      </c>
      <c r="J369" s="133" t="s">
        <v>3784</v>
      </c>
      <c r="O369" s="133">
        <v>35221</v>
      </c>
      <c r="P369" s="139">
        <v>368</v>
      </c>
    </row>
    <row r="370" spans="3:16" ht="15" customHeight="1">
      <c r="C370" s="133" t="s">
        <v>3785</v>
      </c>
      <c r="D370" s="137" t="s">
        <v>116</v>
      </c>
      <c r="E370" s="138" t="s">
        <v>2392</v>
      </c>
      <c r="F370" s="133" t="s">
        <v>1834</v>
      </c>
      <c r="G370" s="133" t="s">
        <v>3786</v>
      </c>
      <c r="H370" s="133" t="s">
        <v>3787</v>
      </c>
      <c r="I370" s="133" t="s">
        <v>1883</v>
      </c>
      <c r="J370" s="133" t="s">
        <v>3788</v>
      </c>
      <c r="O370" s="133">
        <v>35213</v>
      </c>
      <c r="P370" s="139">
        <v>369</v>
      </c>
    </row>
    <row r="371" spans="3:16" ht="15" customHeight="1">
      <c r="C371" s="133" t="s">
        <v>3789</v>
      </c>
      <c r="D371" s="137" t="s">
        <v>116</v>
      </c>
      <c r="E371" s="138" t="s">
        <v>2392</v>
      </c>
      <c r="F371" s="133" t="s">
        <v>1835</v>
      </c>
      <c r="G371" s="133" t="s">
        <v>3790</v>
      </c>
      <c r="H371" s="133" t="s">
        <v>2515</v>
      </c>
      <c r="I371" s="133" t="s">
        <v>1884</v>
      </c>
      <c r="J371" s="133" t="s">
        <v>3791</v>
      </c>
      <c r="O371" s="133">
        <v>35404</v>
      </c>
      <c r="P371" s="139">
        <v>370</v>
      </c>
    </row>
    <row r="372" spans="3:16" ht="15" customHeight="1">
      <c r="C372" s="133" t="s">
        <v>3792</v>
      </c>
      <c r="D372" s="137" t="s">
        <v>116</v>
      </c>
      <c r="E372" s="138" t="s">
        <v>2392</v>
      </c>
      <c r="F372" s="133" t="s">
        <v>1836</v>
      </c>
      <c r="G372" s="133" t="s">
        <v>3793</v>
      </c>
      <c r="H372" s="133" t="s">
        <v>3794</v>
      </c>
      <c r="I372" s="133" t="s">
        <v>1885</v>
      </c>
      <c r="J372" s="133" t="s">
        <v>3795</v>
      </c>
      <c r="O372" s="133">
        <v>35425</v>
      </c>
      <c r="P372" s="139">
        <v>371</v>
      </c>
    </row>
    <row r="373" spans="3:16" ht="15" customHeight="1">
      <c r="C373" s="133" t="s">
        <v>3796</v>
      </c>
      <c r="D373" s="137" t="s">
        <v>116</v>
      </c>
      <c r="E373" s="138" t="s">
        <v>2392</v>
      </c>
      <c r="F373" s="133" t="s">
        <v>3797</v>
      </c>
      <c r="G373" s="133" t="s">
        <v>3798</v>
      </c>
      <c r="H373" s="133" t="s">
        <v>3799</v>
      </c>
      <c r="I373" s="133" t="s">
        <v>1886</v>
      </c>
      <c r="J373" s="133" t="s">
        <v>3800</v>
      </c>
      <c r="O373" s="133" t="s">
        <v>3801</v>
      </c>
      <c r="P373" s="139">
        <v>372</v>
      </c>
    </row>
    <row r="374" spans="3:16" ht="15" customHeight="1">
      <c r="C374" s="133" t="s">
        <v>3802</v>
      </c>
      <c r="D374" s="137" t="s">
        <v>116</v>
      </c>
      <c r="E374" s="138" t="s">
        <v>2392</v>
      </c>
      <c r="F374" s="133" t="s">
        <v>1837</v>
      </c>
      <c r="G374" s="133" t="s">
        <v>3803</v>
      </c>
      <c r="H374" s="133" t="s">
        <v>3804</v>
      </c>
      <c r="I374" s="133" t="s">
        <v>1887</v>
      </c>
      <c r="J374" s="133" t="s">
        <v>3805</v>
      </c>
      <c r="O374" s="133">
        <v>35410</v>
      </c>
      <c r="P374" s="139">
        <v>373</v>
      </c>
    </row>
    <row r="375" spans="3:16" ht="15" customHeight="1">
      <c r="C375" s="133" t="s">
        <v>3806</v>
      </c>
      <c r="D375" s="137" t="s">
        <v>116</v>
      </c>
      <c r="E375" s="138" t="s">
        <v>2392</v>
      </c>
      <c r="F375" s="133" t="s">
        <v>1838</v>
      </c>
      <c r="G375" s="133" t="s">
        <v>3807</v>
      </c>
      <c r="H375" s="133" t="s">
        <v>3808</v>
      </c>
      <c r="I375" s="133" t="s">
        <v>1888</v>
      </c>
      <c r="J375" s="133" t="s">
        <v>3809</v>
      </c>
      <c r="O375" s="133">
        <v>35430</v>
      </c>
      <c r="P375" s="139">
        <v>374</v>
      </c>
    </row>
    <row r="376" spans="3:16" ht="15" customHeight="1">
      <c r="C376" s="133" t="s">
        <v>3810</v>
      </c>
      <c r="D376" s="137" t="s">
        <v>116</v>
      </c>
      <c r="E376" s="138" t="s">
        <v>2392</v>
      </c>
      <c r="F376" s="133" t="s">
        <v>1839</v>
      </c>
      <c r="G376" s="133" t="s">
        <v>3107</v>
      </c>
      <c r="H376" s="133" t="s">
        <v>3811</v>
      </c>
      <c r="I376" s="133" t="s">
        <v>1889</v>
      </c>
      <c r="J376" s="133" t="s">
        <v>3812</v>
      </c>
      <c r="O376" s="133">
        <v>35403</v>
      </c>
      <c r="P376" s="139">
        <v>375</v>
      </c>
    </row>
    <row r="377" spans="3:16" ht="15" customHeight="1">
      <c r="C377" s="133" t="s">
        <v>3813</v>
      </c>
      <c r="D377" s="137" t="s">
        <v>116</v>
      </c>
      <c r="E377" s="138" t="s">
        <v>2392</v>
      </c>
      <c r="F377" s="133" t="s">
        <v>1840</v>
      </c>
      <c r="G377" s="133" t="s">
        <v>3814</v>
      </c>
      <c r="H377" s="133" t="s">
        <v>3815</v>
      </c>
      <c r="I377" s="133" t="s">
        <v>1890</v>
      </c>
      <c r="J377" s="133" t="s">
        <v>3816</v>
      </c>
      <c r="O377" s="133">
        <v>35422</v>
      </c>
      <c r="P377" s="139">
        <v>376</v>
      </c>
    </row>
    <row r="378" spans="3:16" ht="15" customHeight="1">
      <c r="C378" s="133" t="s">
        <v>3817</v>
      </c>
      <c r="D378" s="137" t="s">
        <v>116</v>
      </c>
      <c r="E378" s="138" t="s">
        <v>2392</v>
      </c>
      <c r="F378" s="133" t="s">
        <v>1841</v>
      </c>
      <c r="G378" s="133" t="s">
        <v>3343</v>
      </c>
      <c r="H378" s="133" t="s">
        <v>3818</v>
      </c>
      <c r="I378" s="133" t="s">
        <v>1891</v>
      </c>
      <c r="J378" s="133" t="s">
        <v>3819</v>
      </c>
      <c r="O378" s="133">
        <v>35420</v>
      </c>
      <c r="P378" s="139">
        <v>377</v>
      </c>
    </row>
    <row r="379" spans="3:16" ht="15" customHeight="1">
      <c r="C379" s="133" t="s">
        <v>3820</v>
      </c>
      <c r="D379" s="137" t="s">
        <v>116</v>
      </c>
      <c r="E379" s="138" t="s">
        <v>2392</v>
      </c>
      <c r="F379" s="133" t="s">
        <v>1842</v>
      </c>
      <c r="G379" s="133" t="s">
        <v>3821</v>
      </c>
      <c r="H379" s="133" t="s">
        <v>3822</v>
      </c>
      <c r="I379" s="133" t="s">
        <v>1892</v>
      </c>
      <c r="J379" s="133" t="s">
        <v>3823</v>
      </c>
      <c r="O379" s="133">
        <v>35414</v>
      </c>
      <c r="P379" s="139">
        <v>378</v>
      </c>
    </row>
    <row r="380" spans="3:16" ht="15" customHeight="1">
      <c r="C380" s="133" t="s">
        <v>3824</v>
      </c>
      <c r="D380" s="137" t="s">
        <v>116</v>
      </c>
      <c r="E380" s="138" t="s">
        <v>2396</v>
      </c>
      <c r="F380" s="133" t="s">
        <v>1843</v>
      </c>
      <c r="G380" s="133" t="s">
        <v>1844</v>
      </c>
      <c r="H380" s="133" t="s">
        <v>3825</v>
      </c>
      <c r="I380" s="133" t="s">
        <v>1893</v>
      </c>
      <c r="J380" s="133" t="s">
        <v>3826</v>
      </c>
      <c r="O380" s="133">
        <v>23420</v>
      </c>
      <c r="P380" s="139">
        <v>379</v>
      </c>
    </row>
    <row r="381" spans="3:16" ht="15" customHeight="1">
      <c r="C381" s="133" t="s">
        <v>3827</v>
      </c>
      <c r="D381" s="137" t="s">
        <v>116</v>
      </c>
      <c r="E381" s="138" t="s">
        <v>2396</v>
      </c>
      <c r="F381" s="133" t="s">
        <v>3828</v>
      </c>
      <c r="G381" s="133" t="s">
        <v>3829</v>
      </c>
      <c r="H381" s="133" t="s">
        <v>3830</v>
      </c>
      <c r="I381" s="133" t="s">
        <v>1894</v>
      </c>
      <c r="J381" s="133" t="s">
        <v>3831</v>
      </c>
      <c r="O381" s="133">
        <v>23210</v>
      </c>
      <c r="P381" s="139">
        <v>380</v>
      </c>
    </row>
    <row r="382" spans="3:16" ht="15" customHeight="1">
      <c r="C382" s="133" t="s">
        <v>3832</v>
      </c>
      <c r="D382" s="137" t="s">
        <v>116</v>
      </c>
      <c r="E382" s="138" t="s">
        <v>2396</v>
      </c>
      <c r="F382" s="133" t="s">
        <v>617</v>
      </c>
      <c r="G382" s="133" t="s">
        <v>618</v>
      </c>
      <c r="H382" s="133" t="s">
        <v>3686</v>
      </c>
      <c r="I382" s="133" t="s">
        <v>1895</v>
      </c>
      <c r="J382" s="133" t="s">
        <v>3833</v>
      </c>
      <c r="O382" s="133">
        <v>23440</v>
      </c>
      <c r="P382" s="139">
        <v>381</v>
      </c>
    </row>
    <row r="383" spans="3:16" ht="15" customHeight="1">
      <c r="C383" s="133" t="s">
        <v>3834</v>
      </c>
      <c r="D383" s="137" t="s">
        <v>116</v>
      </c>
      <c r="E383" s="138" t="s">
        <v>2396</v>
      </c>
      <c r="F383" s="133" t="s">
        <v>619</v>
      </c>
      <c r="G383" s="133" t="s">
        <v>620</v>
      </c>
      <c r="H383" s="133" t="s">
        <v>3835</v>
      </c>
      <c r="I383" s="133" t="s">
        <v>1896</v>
      </c>
      <c r="J383" s="133" t="s">
        <v>3836</v>
      </c>
      <c r="O383" s="133">
        <v>23450</v>
      </c>
      <c r="P383" s="139">
        <v>382</v>
      </c>
    </row>
    <row r="384" spans="3:16" ht="15" customHeight="1">
      <c r="C384" s="133" t="s">
        <v>3837</v>
      </c>
      <c r="D384" s="137" t="s">
        <v>116</v>
      </c>
      <c r="E384" s="138" t="s">
        <v>2396</v>
      </c>
      <c r="F384" s="133" t="s">
        <v>621</v>
      </c>
      <c r="G384" s="133" t="s">
        <v>622</v>
      </c>
      <c r="H384" s="133" t="s">
        <v>3838</v>
      </c>
      <c r="I384" s="133" t="s">
        <v>1897</v>
      </c>
      <c r="J384" s="133" t="s">
        <v>3839</v>
      </c>
      <c r="O384" s="133">
        <v>23250</v>
      </c>
      <c r="P384" s="139">
        <v>383</v>
      </c>
    </row>
    <row r="385" spans="3:16" ht="15" customHeight="1">
      <c r="C385" s="133" t="s">
        <v>3840</v>
      </c>
      <c r="D385" s="137" t="s">
        <v>116</v>
      </c>
      <c r="E385" s="138" t="s">
        <v>2396</v>
      </c>
      <c r="F385" s="133" t="s">
        <v>623</v>
      </c>
      <c r="G385" s="133" t="s">
        <v>624</v>
      </c>
      <c r="H385" s="133" t="s">
        <v>3841</v>
      </c>
      <c r="I385" s="133" t="s">
        <v>1898</v>
      </c>
      <c r="J385" s="133" t="s">
        <v>3842</v>
      </c>
      <c r="O385" s="133">
        <v>23000</v>
      </c>
      <c r="P385" s="139">
        <v>384</v>
      </c>
    </row>
    <row r="386" spans="3:16" ht="15" customHeight="1">
      <c r="C386" s="133" t="s">
        <v>3843</v>
      </c>
      <c r="D386" s="137" t="s">
        <v>116</v>
      </c>
      <c r="E386" s="138" t="s">
        <v>2396</v>
      </c>
      <c r="F386" s="133" t="s">
        <v>623</v>
      </c>
      <c r="G386" s="133" t="s">
        <v>625</v>
      </c>
      <c r="H386" s="133" t="s">
        <v>3844</v>
      </c>
      <c r="I386" s="133" t="s">
        <v>1899</v>
      </c>
      <c r="J386" s="133" t="s">
        <v>3845</v>
      </c>
      <c r="O386" s="133">
        <v>23000</v>
      </c>
      <c r="P386" s="139">
        <v>385</v>
      </c>
    </row>
    <row r="387" spans="3:16" ht="15" customHeight="1">
      <c r="C387" s="133" t="s">
        <v>3846</v>
      </c>
      <c r="D387" s="137" t="s">
        <v>116</v>
      </c>
      <c r="E387" s="138" t="s">
        <v>2396</v>
      </c>
      <c r="F387" s="133" t="s">
        <v>623</v>
      </c>
      <c r="G387" s="133" t="s">
        <v>1371</v>
      </c>
      <c r="H387" s="133" t="s">
        <v>3847</v>
      </c>
      <c r="I387" s="133" t="s">
        <v>1900</v>
      </c>
      <c r="J387" s="133" t="s">
        <v>3848</v>
      </c>
      <c r="O387" s="133">
        <v>23000</v>
      </c>
      <c r="P387" s="139">
        <v>386</v>
      </c>
    </row>
    <row r="388" spans="3:16" ht="15" customHeight="1">
      <c r="C388" s="133" t="s">
        <v>3849</v>
      </c>
      <c r="D388" s="137" t="s">
        <v>116</v>
      </c>
      <c r="E388" s="138" t="s">
        <v>2396</v>
      </c>
      <c r="F388" s="133" t="s">
        <v>623</v>
      </c>
      <c r="G388" s="133" t="s">
        <v>626</v>
      </c>
      <c r="H388" s="133" t="s">
        <v>3850</v>
      </c>
      <c r="I388" s="133" t="s">
        <v>1901</v>
      </c>
      <c r="J388" s="133" t="s">
        <v>3851</v>
      </c>
      <c r="O388" s="133">
        <v>23000</v>
      </c>
      <c r="P388" s="139">
        <v>387</v>
      </c>
    </row>
    <row r="389" spans="3:16" ht="15" customHeight="1">
      <c r="C389" s="133" t="s">
        <v>3852</v>
      </c>
      <c r="D389" s="137" t="s">
        <v>116</v>
      </c>
      <c r="E389" s="138" t="s">
        <v>2396</v>
      </c>
      <c r="F389" s="133" t="s">
        <v>623</v>
      </c>
      <c r="G389" s="133" t="s">
        <v>3853</v>
      </c>
      <c r="H389" s="133" t="s">
        <v>3854</v>
      </c>
      <c r="I389" s="133" t="s">
        <v>1902</v>
      </c>
      <c r="J389" s="133" t="s">
        <v>3855</v>
      </c>
      <c r="O389" s="133">
        <v>23000</v>
      </c>
      <c r="P389" s="139">
        <v>388</v>
      </c>
    </row>
    <row r="390" spans="3:16" ht="15" customHeight="1">
      <c r="C390" s="133" t="s">
        <v>3856</v>
      </c>
      <c r="D390" s="137" t="s">
        <v>116</v>
      </c>
      <c r="E390" s="138" t="s">
        <v>2396</v>
      </c>
      <c r="F390" s="133" t="s">
        <v>623</v>
      </c>
      <c r="G390" s="133" t="s">
        <v>3857</v>
      </c>
      <c r="H390" s="133" t="s">
        <v>3858</v>
      </c>
      <c r="I390" s="133" t="s">
        <v>1903</v>
      </c>
      <c r="J390" s="133" t="s">
        <v>3859</v>
      </c>
      <c r="O390" s="133">
        <v>23000</v>
      </c>
      <c r="P390" s="139">
        <v>389</v>
      </c>
    </row>
    <row r="391" spans="3:16" ht="15" customHeight="1">
      <c r="C391" s="133" t="s">
        <v>3860</v>
      </c>
      <c r="D391" s="137" t="s">
        <v>116</v>
      </c>
      <c r="E391" s="138" t="s">
        <v>2396</v>
      </c>
      <c r="F391" s="133" t="s">
        <v>623</v>
      </c>
      <c r="G391" s="133" t="s">
        <v>3861</v>
      </c>
      <c r="H391" s="133" t="s">
        <v>3862</v>
      </c>
      <c r="I391" s="133" t="s">
        <v>1904</v>
      </c>
      <c r="J391" s="133" t="s">
        <v>3863</v>
      </c>
      <c r="O391" s="133">
        <v>23000</v>
      </c>
      <c r="P391" s="139">
        <v>390</v>
      </c>
    </row>
    <row r="392" spans="3:16" ht="15" customHeight="1">
      <c r="C392" s="133" t="s">
        <v>3864</v>
      </c>
      <c r="D392" s="137" t="s">
        <v>116</v>
      </c>
      <c r="E392" s="138" t="s">
        <v>2396</v>
      </c>
      <c r="F392" s="133" t="s">
        <v>623</v>
      </c>
      <c r="G392" s="133" t="s">
        <v>3865</v>
      </c>
      <c r="H392" s="133" t="s">
        <v>3866</v>
      </c>
      <c r="I392" s="133" t="s">
        <v>1905</v>
      </c>
      <c r="J392" s="133" t="s">
        <v>3867</v>
      </c>
      <c r="O392" s="133">
        <v>23000</v>
      </c>
      <c r="P392" s="139">
        <v>391</v>
      </c>
    </row>
    <row r="393" spans="3:16" ht="15" customHeight="1">
      <c r="C393" s="133" t="s">
        <v>3868</v>
      </c>
      <c r="D393" s="137" t="s">
        <v>116</v>
      </c>
      <c r="E393" s="138" t="s">
        <v>2396</v>
      </c>
      <c r="F393" s="133" t="s">
        <v>623</v>
      </c>
      <c r="G393" s="133" t="s">
        <v>3869</v>
      </c>
      <c r="H393" s="133" t="s">
        <v>3870</v>
      </c>
      <c r="I393" s="133" t="s">
        <v>1906</v>
      </c>
      <c r="J393" s="133" t="s">
        <v>3871</v>
      </c>
      <c r="O393" s="133">
        <v>23000</v>
      </c>
      <c r="P393" s="139">
        <v>392</v>
      </c>
    </row>
    <row r="394" spans="3:16" ht="15" customHeight="1">
      <c r="C394" s="133" t="s">
        <v>3872</v>
      </c>
      <c r="D394" s="137" t="s">
        <v>116</v>
      </c>
      <c r="E394" s="138" t="s">
        <v>2396</v>
      </c>
      <c r="F394" s="133" t="s">
        <v>623</v>
      </c>
      <c r="G394" s="133" t="s">
        <v>3873</v>
      </c>
      <c r="H394" s="133" t="s">
        <v>3874</v>
      </c>
      <c r="I394" s="133" t="s">
        <v>1907</v>
      </c>
      <c r="J394" s="133" t="s">
        <v>3875</v>
      </c>
      <c r="O394" s="133">
        <v>23000</v>
      </c>
      <c r="P394" s="139">
        <v>393</v>
      </c>
    </row>
    <row r="395" spans="3:16" ht="15" customHeight="1">
      <c r="C395" s="133" t="s">
        <v>3876</v>
      </c>
      <c r="D395" s="137" t="s">
        <v>116</v>
      </c>
      <c r="E395" s="138" t="s">
        <v>2396</v>
      </c>
      <c r="F395" s="133" t="s">
        <v>627</v>
      </c>
      <c r="G395" s="133" t="s">
        <v>628</v>
      </c>
      <c r="H395" s="133" t="s">
        <v>3877</v>
      </c>
      <c r="I395" s="133" t="s">
        <v>1908</v>
      </c>
      <c r="J395" s="133" t="s">
        <v>3878</v>
      </c>
      <c r="O395" s="133">
        <v>23205</v>
      </c>
      <c r="P395" s="139">
        <v>394</v>
      </c>
    </row>
    <row r="396" spans="3:16" ht="15" customHeight="1">
      <c r="C396" s="133" t="s">
        <v>3879</v>
      </c>
      <c r="D396" s="137" t="s">
        <v>116</v>
      </c>
      <c r="E396" s="138" t="s">
        <v>2396</v>
      </c>
      <c r="F396" s="133" t="s">
        <v>629</v>
      </c>
      <c r="G396" s="133" t="s">
        <v>630</v>
      </c>
      <c r="H396" s="133" t="s">
        <v>3880</v>
      </c>
      <c r="I396" s="133" t="s">
        <v>1909</v>
      </c>
      <c r="J396" s="133" t="s">
        <v>3881</v>
      </c>
      <c r="O396" s="133">
        <v>23206</v>
      </c>
      <c r="P396" s="139">
        <v>395</v>
      </c>
    </row>
    <row r="397" spans="3:16" ht="15" customHeight="1">
      <c r="C397" s="133" t="s">
        <v>3882</v>
      </c>
      <c r="D397" s="137" t="s">
        <v>116</v>
      </c>
      <c r="E397" s="138" t="s">
        <v>2396</v>
      </c>
      <c r="F397" s="133" t="s">
        <v>631</v>
      </c>
      <c r="G397" s="133" t="s">
        <v>632</v>
      </c>
      <c r="H397" s="133" t="s">
        <v>3883</v>
      </c>
      <c r="I397" s="133" t="s">
        <v>1910</v>
      </c>
      <c r="J397" s="133" t="s">
        <v>3884</v>
      </c>
      <c r="O397" s="133">
        <v>23222</v>
      </c>
      <c r="P397" s="139">
        <v>396</v>
      </c>
    </row>
    <row r="398" spans="3:16" ht="15" customHeight="1">
      <c r="C398" s="133" t="s">
        <v>3885</v>
      </c>
      <c r="D398" s="137" t="s">
        <v>116</v>
      </c>
      <c r="E398" s="138" t="s">
        <v>2396</v>
      </c>
      <c r="F398" s="133" t="s">
        <v>631</v>
      </c>
      <c r="G398" s="133" t="s">
        <v>633</v>
      </c>
      <c r="H398" s="133" t="s">
        <v>3886</v>
      </c>
      <c r="I398" s="133" t="s">
        <v>1911</v>
      </c>
      <c r="J398" s="133" t="s">
        <v>3887</v>
      </c>
      <c r="O398" s="133">
        <v>23222</v>
      </c>
      <c r="P398" s="139">
        <v>397</v>
      </c>
    </row>
    <row r="399" spans="3:16" ht="15" customHeight="1">
      <c r="C399" s="133" t="s">
        <v>3888</v>
      </c>
      <c r="D399" s="137" t="s">
        <v>116</v>
      </c>
      <c r="E399" s="138" t="s">
        <v>2396</v>
      </c>
      <c r="F399" s="133" t="s">
        <v>634</v>
      </c>
      <c r="G399" s="133" t="s">
        <v>3889</v>
      </c>
      <c r="H399" s="133" t="s">
        <v>3890</v>
      </c>
      <c r="I399" s="133" t="s">
        <v>1912</v>
      </c>
      <c r="J399" s="133" t="s">
        <v>3891</v>
      </c>
      <c r="O399" s="133">
        <v>23223</v>
      </c>
      <c r="P399" s="139">
        <v>398</v>
      </c>
    </row>
    <row r="400" spans="3:16" ht="15" customHeight="1">
      <c r="C400" s="133" t="s">
        <v>3892</v>
      </c>
      <c r="D400" s="137" t="s">
        <v>116</v>
      </c>
      <c r="E400" s="138" t="s">
        <v>2396</v>
      </c>
      <c r="F400" s="133" t="s">
        <v>635</v>
      </c>
      <c r="G400" s="133" t="s">
        <v>636</v>
      </c>
      <c r="H400" s="133" t="s">
        <v>3893</v>
      </c>
      <c r="I400" s="133" t="s">
        <v>1913</v>
      </c>
      <c r="J400" s="133" t="s">
        <v>3894</v>
      </c>
      <c r="O400" s="133">
        <v>23241</v>
      </c>
      <c r="P400" s="139">
        <v>399</v>
      </c>
    </row>
    <row r="401" spans="3:16" ht="15" customHeight="1">
      <c r="C401" s="133" t="s">
        <v>3895</v>
      </c>
      <c r="D401" s="137" t="s">
        <v>116</v>
      </c>
      <c r="E401" s="138" t="s">
        <v>2396</v>
      </c>
      <c r="F401" s="133" t="s">
        <v>637</v>
      </c>
      <c r="G401" s="133" t="s">
        <v>2838</v>
      </c>
      <c r="H401" s="133" t="s">
        <v>3896</v>
      </c>
      <c r="I401" s="133" t="s">
        <v>1914</v>
      </c>
      <c r="J401" s="133" t="s">
        <v>3897</v>
      </c>
      <c r="O401" s="133">
        <v>23242</v>
      </c>
      <c r="P401" s="139">
        <v>400</v>
      </c>
    </row>
    <row r="402" spans="3:16" ht="15" customHeight="1">
      <c r="C402" s="133" t="s">
        <v>3898</v>
      </c>
      <c r="D402" s="137" t="s">
        <v>116</v>
      </c>
      <c r="E402" s="138" t="s">
        <v>2396</v>
      </c>
      <c r="F402" s="133" t="s">
        <v>638</v>
      </c>
      <c r="G402" s="133" t="s">
        <v>639</v>
      </c>
      <c r="H402" s="133" t="s">
        <v>3899</v>
      </c>
      <c r="I402" s="133" t="s">
        <v>1915</v>
      </c>
      <c r="J402" s="133" t="s">
        <v>3900</v>
      </c>
      <c r="O402" s="133" t="s">
        <v>3901</v>
      </c>
      <c r="P402" s="139">
        <v>401</v>
      </c>
    </row>
    <row r="403" spans="3:16" ht="15" customHeight="1">
      <c r="C403" s="133" t="s">
        <v>3902</v>
      </c>
      <c r="D403" s="137" t="s">
        <v>116</v>
      </c>
      <c r="E403" s="138" t="s">
        <v>2396</v>
      </c>
      <c r="F403" s="133" t="s">
        <v>640</v>
      </c>
      <c r="G403" s="133" t="s">
        <v>641</v>
      </c>
      <c r="H403" s="133" t="s">
        <v>3903</v>
      </c>
      <c r="I403" s="133" t="s">
        <v>1916</v>
      </c>
      <c r="J403" s="133" t="s">
        <v>3904</v>
      </c>
      <c r="O403" s="133">
        <v>23226</v>
      </c>
      <c r="P403" s="139">
        <v>402</v>
      </c>
    </row>
    <row r="404" spans="3:16" ht="15" customHeight="1">
      <c r="C404" s="133" t="s">
        <v>3905</v>
      </c>
      <c r="D404" s="137" t="s">
        <v>116</v>
      </c>
      <c r="E404" s="138" t="s">
        <v>2396</v>
      </c>
      <c r="F404" s="133" t="s">
        <v>3906</v>
      </c>
      <c r="G404" s="133" t="s">
        <v>3907</v>
      </c>
      <c r="H404" s="133" t="s">
        <v>3908</v>
      </c>
      <c r="I404" s="133" t="s">
        <v>1917</v>
      </c>
      <c r="J404" s="133" t="s">
        <v>3909</v>
      </c>
      <c r="O404" s="133">
        <v>23244</v>
      </c>
      <c r="P404" s="139">
        <v>403</v>
      </c>
    </row>
    <row r="405" spans="3:16" ht="15" customHeight="1">
      <c r="C405" s="133" t="s">
        <v>3910</v>
      </c>
      <c r="D405" s="137" t="s">
        <v>116</v>
      </c>
      <c r="E405" s="138" t="s">
        <v>2396</v>
      </c>
      <c r="F405" s="133" t="s">
        <v>642</v>
      </c>
      <c r="G405" s="133" t="s">
        <v>3911</v>
      </c>
      <c r="H405" s="133" t="s">
        <v>3912</v>
      </c>
      <c r="I405" s="133" t="s">
        <v>1918</v>
      </c>
      <c r="J405" s="133" t="s">
        <v>3913</v>
      </c>
      <c r="O405" s="133">
        <v>23248</v>
      </c>
      <c r="P405" s="139">
        <v>404</v>
      </c>
    </row>
    <row r="406" spans="3:16" ht="15" customHeight="1">
      <c r="C406" s="133" t="s">
        <v>3914</v>
      </c>
      <c r="D406" s="137" t="s">
        <v>116</v>
      </c>
      <c r="E406" s="138" t="s">
        <v>2396</v>
      </c>
      <c r="F406" s="133" t="s">
        <v>643</v>
      </c>
      <c r="G406" s="133" t="s">
        <v>644</v>
      </c>
      <c r="H406" s="133" t="s">
        <v>3915</v>
      </c>
      <c r="I406" s="133" t="s">
        <v>1919</v>
      </c>
      <c r="J406" s="133" t="s">
        <v>3916</v>
      </c>
      <c r="O406" s="133">
        <v>23232</v>
      </c>
      <c r="P406" s="139">
        <v>405</v>
      </c>
    </row>
    <row r="407" spans="3:16" ht="15" customHeight="1">
      <c r="C407" s="133" t="s">
        <v>3917</v>
      </c>
      <c r="D407" s="137" t="s">
        <v>116</v>
      </c>
      <c r="E407" s="138" t="s">
        <v>2396</v>
      </c>
      <c r="F407" s="133" t="s">
        <v>3918</v>
      </c>
      <c r="G407" s="133" t="s">
        <v>645</v>
      </c>
      <c r="H407" s="133" t="s">
        <v>3919</v>
      </c>
      <c r="I407" s="133" t="s">
        <v>1920</v>
      </c>
      <c r="J407" s="133" t="s">
        <v>3920</v>
      </c>
      <c r="O407" s="133">
        <v>23233</v>
      </c>
      <c r="P407" s="139">
        <v>406</v>
      </c>
    </row>
    <row r="408" spans="3:16" ht="15" customHeight="1">
      <c r="C408" s="133" t="s">
        <v>3921</v>
      </c>
      <c r="D408" s="137" t="s">
        <v>116</v>
      </c>
      <c r="E408" s="138" t="s">
        <v>2396</v>
      </c>
      <c r="F408" s="133" t="s">
        <v>646</v>
      </c>
      <c r="G408" s="133" t="s">
        <v>3922</v>
      </c>
      <c r="H408" s="133" t="s">
        <v>3923</v>
      </c>
      <c r="I408" s="133" t="s">
        <v>1921</v>
      </c>
      <c r="J408" s="133" t="s">
        <v>3924</v>
      </c>
      <c r="O408" s="133">
        <v>23273</v>
      </c>
      <c r="P408" s="139">
        <v>407</v>
      </c>
    </row>
    <row r="409" spans="3:16" ht="15" customHeight="1">
      <c r="C409" s="133" t="s">
        <v>3925</v>
      </c>
      <c r="D409" s="137" t="s">
        <v>116</v>
      </c>
      <c r="E409" s="138" t="s">
        <v>2396</v>
      </c>
      <c r="F409" s="133" t="s">
        <v>647</v>
      </c>
      <c r="G409" s="133" t="s">
        <v>3926</v>
      </c>
      <c r="H409" s="133" t="s">
        <v>3927</v>
      </c>
      <c r="I409" s="133" t="s">
        <v>1922</v>
      </c>
      <c r="J409" s="133" t="s">
        <v>3928</v>
      </c>
      <c r="O409" s="133">
        <v>23281</v>
      </c>
      <c r="P409" s="139">
        <v>408</v>
      </c>
    </row>
    <row r="410" spans="3:16" ht="15" customHeight="1">
      <c r="C410" s="133" t="s">
        <v>3929</v>
      </c>
      <c r="D410" s="137" t="s">
        <v>116</v>
      </c>
      <c r="E410" s="138" t="s">
        <v>2396</v>
      </c>
      <c r="F410" s="133" t="s">
        <v>648</v>
      </c>
      <c r="G410" s="133" t="s">
        <v>1076</v>
      </c>
      <c r="H410" s="133" t="s">
        <v>3930</v>
      </c>
      <c r="I410" s="133" t="s">
        <v>1923</v>
      </c>
      <c r="J410" s="133" t="s">
        <v>3931</v>
      </c>
      <c r="O410" s="133">
        <v>23264</v>
      </c>
      <c r="P410" s="139">
        <v>409</v>
      </c>
    </row>
    <row r="411" spans="3:16" ht="15" customHeight="1">
      <c r="C411" s="133" t="s">
        <v>3932</v>
      </c>
      <c r="D411" s="137" t="s">
        <v>116</v>
      </c>
      <c r="E411" s="138" t="s">
        <v>2396</v>
      </c>
      <c r="F411" s="133" t="s">
        <v>649</v>
      </c>
      <c r="G411" s="133" t="s">
        <v>3933</v>
      </c>
      <c r="H411" s="133" t="s">
        <v>3934</v>
      </c>
      <c r="I411" s="133" t="s">
        <v>1924</v>
      </c>
      <c r="J411" s="133" t="s">
        <v>3935</v>
      </c>
      <c r="O411" s="133">
        <v>23211</v>
      </c>
      <c r="P411" s="139">
        <v>410</v>
      </c>
    </row>
    <row r="412" spans="3:16" ht="15" customHeight="1">
      <c r="C412" s="133" t="s">
        <v>3936</v>
      </c>
      <c r="D412" s="137" t="s">
        <v>116</v>
      </c>
      <c r="E412" s="138" t="s">
        <v>2396</v>
      </c>
      <c r="F412" s="133" t="s">
        <v>650</v>
      </c>
      <c r="G412" s="133" t="s">
        <v>3937</v>
      </c>
      <c r="H412" s="133" t="s">
        <v>3938</v>
      </c>
      <c r="I412" s="133" t="s">
        <v>1925</v>
      </c>
      <c r="J412" s="133" t="s">
        <v>3939</v>
      </c>
      <c r="O412" s="133">
        <v>23207</v>
      </c>
      <c r="P412" s="139">
        <v>411</v>
      </c>
    </row>
    <row r="413" spans="3:16" ht="15" customHeight="1">
      <c r="C413" s="133" t="s">
        <v>3940</v>
      </c>
      <c r="D413" s="137" t="s">
        <v>116</v>
      </c>
      <c r="E413" s="138" t="s">
        <v>2396</v>
      </c>
      <c r="F413" s="133" t="s">
        <v>619</v>
      </c>
      <c r="G413" s="133" t="s">
        <v>651</v>
      </c>
      <c r="H413" s="133" t="s">
        <v>3941</v>
      </c>
      <c r="I413" s="133" t="s">
        <v>1926</v>
      </c>
      <c r="J413" s="133" t="s">
        <v>3942</v>
      </c>
      <c r="O413" s="133">
        <v>23450</v>
      </c>
      <c r="P413" s="139">
        <v>412</v>
      </c>
    </row>
    <row r="414" spans="3:16" ht="15" customHeight="1">
      <c r="C414" s="133" t="s">
        <v>3943</v>
      </c>
      <c r="D414" s="137" t="s">
        <v>116</v>
      </c>
      <c r="E414" s="138" t="s">
        <v>2396</v>
      </c>
      <c r="F414" s="133" t="s">
        <v>652</v>
      </c>
      <c r="G414" s="133" t="s">
        <v>3944</v>
      </c>
      <c r="H414" s="133" t="s">
        <v>3945</v>
      </c>
      <c r="I414" s="133" t="s">
        <v>1927</v>
      </c>
      <c r="J414" s="133" t="s">
        <v>3946</v>
      </c>
      <c r="O414" s="133">
        <v>23423</v>
      </c>
      <c r="P414" s="139">
        <v>413</v>
      </c>
    </row>
    <row r="415" spans="3:16" ht="15" customHeight="1">
      <c r="C415" s="133" t="s">
        <v>3947</v>
      </c>
      <c r="D415" s="137" t="s">
        <v>116</v>
      </c>
      <c r="E415" s="138" t="s">
        <v>2396</v>
      </c>
      <c r="F415" s="133" t="s">
        <v>1843</v>
      </c>
      <c r="G415" s="133" t="s">
        <v>3948</v>
      </c>
      <c r="H415" s="133" t="s">
        <v>3949</v>
      </c>
      <c r="I415" s="133" t="s">
        <v>1928</v>
      </c>
      <c r="J415" s="133" t="s">
        <v>3950</v>
      </c>
      <c r="O415" s="133">
        <v>23420</v>
      </c>
      <c r="P415" s="139">
        <v>414</v>
      </c>
    </row>
    <row r="416" spans="3:16" ht="15" customHeight="1">
      <c r="C416" s="133" t="s">
        <v>3951</v>
      </c>
      <c r="D416" s="137" t="s">
        <v>116</v>
      </c>
      <c r="E416" s="138" t="s">
        <v>2396</v>
      </c>
      <c r="F416" s="133" t="s">
        <v>653</v>
      </c>
      <c r="G416" s="133" t="s">
        <v>654</v>
      </c>
      <c r="H416" s="133" t="s">
        <v>3952</v>
      </c>
      <c r="I416" s="133" t="s">
        <v>1929</v>
      </c>
      <c r="J416" s="133" t="s">
        <v>3953</v>
      </c>
      <c r="O416" s="133">
        <v>23422</v>
      </c>
      <c r="P416" s="139">
        <v>415</v>
      </c>
    </row>
    <row r="417" spans="3:16" ht="15" customHeight="1">
      <c r="C417" s="133" t="s">
        <v>3954</v>
      </c>
      <c r="D417" s="137" t="s">
        <v>116</v>
      </c>
      <c r="E417" s="138" t="s">
        <v>2390</v>
      </c>
      <c r="F417" s="133" t="s">
        <v>655</v>
      </c>
      <c r="G417" s="133" t="s">
        <v>3955</v>
      </c>
      <c r="H417" s="133" t="s">
        <v>3956</v>
      </c>
      <c r="I417" s="133" t="s">
        <v>1930</v>
      </c>
      <c r="J417" s="133" t="s">
        <v>3957</v>
      </c>
      <c r="O417" s="133">
        <v>31300</v>
      </c>
      <c r="P417" s="139">
        <v>416</v>
      </c>
    </row>
    <row r="418" spans="3:16" ht="15" customHeight="1">
      <c r="C418" s="133" t="s">
        <v>3958</v>
      </c>
      <c r="D418" s="137" t="s">
        <v>116</v>
      </c>
      <c r="E418" s="138" t="s">
        <v>2390</v>
      </c>
      <c r="F418" s="133" t="s">
        <v>655</v>
      </c>
      <c r="G418" s="133" t="s">
        <v>3959</v>
      </c>
      <c r="H418" s="133" t="s">
        <v>3960</v>
      </c>
      <c r="I418" s="133" t="s">
        <v>1931</v>
      </c>
      <c r="J418" s="133" t="s">
        <v>3961</v>
      </c>
      <c r="O418" s="133">
        <v>31300</v>
      </c>
      <c r="P418" s="139">
        <v>417</v>
      </c>
    </row>
    <row r="419" spans="3:16" ht="15" customHeight="1">
      <c r="C419" s="133" t="s">
        <v>3962</v>
      </c>
      <c r="D419" s="137" t="s">
        <v>116</v>
      </c>
      <c r="E419" s="138" t="s">
        <v>2390</v>
      </c>
      <c r="F419" s="133" t="s">
        <v>656</v>
      </c>
      <c r="G419" s="133" t="s">
        <v>3963</v>
      </c>
      <c r="H419" s="133" t="s">
        <v>3964</v>
      </c>
      <c r="I419" s="133" t="s">
        <v>1932</v>
      </c>
      <c r="J419" s="133" t="s">
        <v>3965</v>
      </c>
      <c r="O419" s="133">
        <v>31540</v>
      </c>
      <c r="P419" s="139">
        <v>418</v>
      </c>
    </row>
    <row r="420" spans="3:16" ht="15" customHeight="1">
      <c r="C420" s="133" t="s">
        <v>3966</v>
      </c>
      <c r="D420" s="137" t="s">
        <v>116</v>
      </c>
      <c r="E420" s="138" t="s">
        <v>2390</v>
      </c>
      <c r="F420" s="133" t="s">
        <v>657</v>
      </c>
      <c r="G420" s="133" t="s">
        <v>3967</v>
      </c>
      <c r="H420" s="133" t="s">
        <v>3968</v>
      </c>
      <c r="I420" s="133" t="s">
        <v>1933</v>
      </c>
      <c r="J420" s="133" t="s">
        <v>3969</v>
      </c>
      <c r="O420" s="133">
        <v>31552</v>
      </c>
      <c r="P420" s="139">
        <v>419</v>
      </c>
    </row>
    <row r="421" spans="3:16" ht="15" customHeight="1">
      <c r="C421" s="133" t="s">
        <v>3970</v>
      </c>
      <c r="D421" s="137" t="s">
        <v>116</v>
      </c>
      <c r="E421" s="138" t="s">
        <v>2390</v>
      </c>
      <c r="F421" s="133" t="s">
        <v>658</v>
      </c>
      <c r="G421" s="133" t="s">
        <v>3971</v>
      </c>
      <c r="H421" s="133" t="s">
        <v>3972</v>
      </c>
      <c r="I421" s="133" t="s">
        <v>1934</v>
      </c>
      <c r="J421" s="133" t="s">
        <v>3973</v>
      </c>
      <c r="O421" s="133">
        <v>31400</v>
      </c>
      <c r="P421" s="139">
        <v>420</v>
      </c>
    </row>
    <row r="422" spans="3:16" ht="15" customHeight="1">
      <c r="C422" s="133" t="s">
        <v>3974</v>
      </c>
      <c r="D422" s="137" t="s">
        <v>116</v>
      </c>
      <c r="E422" s="138" t="s">
        <v>2390</v>
      </c>
      <c r="F422" s="133" t="s">
        <v>658</v>
      </c>
      <c r="G422" s="133" t="s">
        <v>2823</v>
      </c>
      <c r="H422" s="133" t="s">
        <v>3975</v>
      </c>
      <c r="I422" s="133" t="s">
        <v>1935</v>
      </c>
      <c r="J422" s="133" t="s">
        <v>3976</v>
      </c>
      <c r="O422" s="133">
        <v>31400</v>
      </c>
      <c r="P422" s="139">
        <v>421</v>
      </c>
    </row>
    <row r="423" spans="3:16" ht="15" customHeight="1">
      <c r="C423" s="133" t="s">
        <v>3977</v>
      </c>
      <c r="D423" s="137" t="s">
        <v>116</v>
      </c>
      <c r="E423" s="138" t="s">
        <v>2390</v>
      </c>
      <c r="F423" s="133" t="s">
        <v>658</v>
      </c>
      <c r="G423" s="133" t="s">
        <v>2597</v>
      </c>
      <c r="H423" s="133" t="s">
        <v>3465</v>
      </c>
      <c r="I423" s="133" t="s">
        <v>1936</v>
      </c>
      <c r="J423" s="133" t="s">
        <v>3978</v>
      </c>
      <c r="O423" s="133">
        <v>31400</v>
      </c>
      <c r="P423" s="139">
        <v>422</v>
      </c>
    </row>
    <row r="424" spans="3:16" ht="15" customHeight="1">
      <c r="C424" s="133" t="s">
        <v>3979</v>
      </c>
      <c r="D424" s="137" t="s">
        <v>116</v>
      </c>
      <c r="E424" s="138" t="s">
        <v>2390</v>
      </c>
      <c r="F424" s="133" t="s">
        <v>658</v>
      </c>
      <c r="G424" s="133" t="s">
        <v>3980</v>
      </c>
      <c r="H424" s="133" t="s">
        <v>3981</v>
      </c>
      <c r="I424" s="133" t="s">
        <v>1937</v>
      </c>
      <c r="J424" s="133" t="s">
        <v>3982</v>
      </c>
      <c r="O424" s="133">
        <v>31400</v>
      </c>
      <c r="P424" s="139">
        <v>423</v>
      </c>
    </row>
    <row r="425" spans="3:16" ht="15" customHeight="1">
      <c r="C425" s="133" t="s">
        <v>3983</v>
      </c>
      <c r="D425" s="137" t="s">
        <v>116</v>
      </c>
      <c r="E425" s="138" t="s">
        <v>2390</v>
      </c>
      <c r="F425" s="133" t="s">
        <v>3984</v>
      </c>
      <c r="G425" s="133" t="s">
        <v>3985</v>
      </c>
      <c r="H425" s="133" t="s">
        <v>3986</v>
      </c>
      <c r="I425" s="133" t="s">
        <v>668</v>
      </c>
      <c r="J425" s="133" t="s">
        <v>3987</v>
      </c>
      <c r="O425" s="133">
        <v>31415</v>
      </c>
      <c r="P425" s="139">
        <v>424</v>
      </c>
    </row>
    <row r="426" spans="3:16" ht="15" customHeight="1">
      <c r="C426" s="133" t="s">
        <v>3988</v>
      </c>
      <c r="D426" s="137" t="s">
        <v>116</v>
      </c>
      <c r="E426" s="138" t="s">
        <v>2390</v>
      </c>
      <c r="F426" s="133" t="s">
        <v>48</v>
      </c>
      <c r="G426" s="133" t="s">
        <v>3989</v>
      </c>
      <c r="H426" s="133" t="s">
        <v>3990</v>
      </c>
      <c r="I426" s="133" t="s">
        <v>669</v>
      </c>
      <c r="J426" s="133" t="s">
        <v>3991</v>
      </c>
      <c r="O426" s="133">
        <v>31417</v>
      </c>
      <c r="P426" s="139">
        <v>425</v>
      </c>
    </row>
    <row r="427" spans="3:16" ht="15" customHeight="1">
      <c r="C427" s="133" t="s">
        <v>3992</v>
      </c>
      <c r="D427" s="137" t="s">
        <v>116</v>
      </c>
      <c r="E427" s="138" t="s">
        <v>2390</v>
      </c>
      <c r="F427" s="133" t="s">
        <v>49</v>
      </c>
      <c r="G427" s="133" t="s">
        <v>3993</v>
      </c>
      <c r="H427" s="133" t="s">
        <v>3994</v>
      </c>
      <c r="I427" s="133" t="s">
        <v>670</v>
      </c>
      <c r="J427" s="133" t="s">
        <v>3995</v>
      </c>
      <c r="O427" s="133">
        <v>31500</v>
      </c>
      <c r="P427" s="139">
        <v>426</v>
      </c>
    </row>
    <row r="428" spans="3:16" ht="15" customHeight="1">
      <c r="C428" s="133" t="s">
        <v>3996</v>
      </c>
      <c r="D428" s="137" t="s">
        <v>116</v>
      </c>
      <c r="E428" s="138" t="s">
        <v>2390</v>
      </c>
      <c r="F428" s="133" t="s">
        <v>50</v>
      </c>
      <c r="G428" s="133" t="s">
        <v>3997</v>
      </c>
      <c r="H428" s="133" t="s">
        <v>3998</v>
      </c>
      <c r="I428" s="133" t="s">
        <v>671</v>
      </c>
      <c r="J428" s="133" t="s">
        <v>3999</v>
      </c>
      <c r="O428" s="133">
        <v>31225</v>
      </c>
      <c r="P428" s="139">
        <v>427</v>
      </c>
    </row>
    <row r="429" spans="3:16" ht="15" customHeight="1">
      <c r="C429" s="133" t="s">
        <v>4000</v>
      </c>
      <c r="D429" s="137" t="s">
        <v>116</v>
      </c>
      <c r="E429" s="138" t="s">
        <v>2390</v>
      </c>
      <c r="F429" s="133" t="s">
        <v>49</v>
      </c>
      <c r="G429" s="133" t="s">
        <v>1342</v>
      </c>
      <c r="H429" s="133" t="s">
        <v>4001</v>
      </c>
      <c r="I429" s="133" t="s">
        <v>672</v>
      </c>
      <c r="J429" s="133" t="s">
        <v>4002</v>
      </c>
      <c r="O429" s="133">
        <v>31500</v>
      </c>
      <c r="P429" s="139">
        <v>428</v>
      </c>
    </row>
    <row r="430" spans="3:16" ht="15" customHeight="1">
      <c r="C430" s="133" t="s">
        <v>4003</v>
      </c>
      <c r="D430" s="137" t="s">
        <v>116</v>
      </c>
      <c r="E430" s="138" t="s">
        <v>2390</v>
      </c>
      <c r="F430" s="133" t="s">
        <v>51</v>
      </c>
      <c r="G430" s="133" t="s">
        <v>4004</v>
      </c>
      <c r="H430" s="133" t="s">
        <v>4005</v>
      </c>
      <c r="I430" s="133" t="s">
        <v>4006</v>
      </c>
      <c r="J430" s="133" t="s">
        <v>4007</v>
      </c>
      <c r="O430" s="133">
        <v>31000</v>
      </c>
      <c r="P430" s="139">
        <v>429</v>
      </c>
    </row>
    <row r="431" spans="3:16" ht="15" customHeight="1">
      <c r="C431" s="133" t="s">
        <v>4008</v>
      </c>
      <c r="D431" s="137" t="s">
        <v>116</v>
      </c>
      <c r="E431" s="138" t="s">
        <v>2390</v>
      </c>
      <c r="F431" s="133" t="s">
        <v>51</v>
      </c>
      <c r="G431" s="133" t="s">
        <v>4009</v>
      </c>
      <c r="H431" s="133" t="s">
        <v>4010</v>
      </c>
      <c r="I431" s="133" t="s">
        <v>673</v>
      </c>
      <c r="J431" s="133" t="s">
        <v>4011</v>
      </c>
      <c r="O431" s="133">
        <v>31000</v>
      </c>
      <c r="P431" s="139">
        <v>430</v>
      </c>
    </row>
    <row r="432" spans="3:16" ht="15" customHeight="1">
      <c r="C432" s="133" t="s">
        <v>4012</v>
      </c>
      <c r="D432" s="137" t="s">
        <v>116</v>
      </c>
      <c r="E432" s="138" t="s">
        <v>2390</v>
      </c>
      <c r="F432" s="133" t="s">
        <v>51</v>
      </c>
      <c r="G432" s="133" t="s">
        <v>4013</v>
      </c>
      <c r="H432" s="133" t="s">
        <v>3550</v>
      </c>
      <c r="I432" s="133" t="s">
        <v>674</v>
      </c>
      <c r="J432" s="133" t="s">
        <v>4014</v>
      </c>
      <c r="O432" s="133">
        <v>31000</v>
      </c>
      <c r="P432" s="139">
        <v>431</v>
      </c>
    </row>
    <row r="433" spans="3:16" ht="15" customHeight="1">
      <c r="C433" s="133" t="s">
        <v>4015</v>
      </c>
      <c r="D433" s="137" t="s">
        <v>116</v>
      </c>
      <c r="E433" s="138" t="s">
        <v>2390</v>
      </c>
      <c r="F433" s="133" t="s">
        <v>51</v>
      </c>
      <c r="G433" s="133" t="s">
        <v>2660</v>
      </c>
      <c r="H433" s="133" t="s">
        <v>4016</v>
      </c>
      <c r="I433" s="133" t="s">
        <v>675</v>
      </c>
      <c r="J433" s="133" t="s">
        <v>4017</v>
      </c>
      <c r="O433" s="133">
        <v>31000</v>
      </c>
      <c r="P433" s="139">
        <v>432</v>
      </c>
    </row>
    <row r="434" spans="3:16" ht="15" customHeight="1">
      <c r="C434" s="133" t="s">
        <v>4018</v>
      </c>
      <c r="D434" s="137" t="s">
        <v>116</v>
      </c>
      <c r="E434" s="138" t="s">
        <v>2390</v>
      </c>
      <c r="F434" s="133" t="s">
        <v>51</v>
      </c>
      <c r="G434" s="133" t="s">
        <v>4019</v>
      </c>
      <c r="H434" s="133" t="s">
        <v>4020</v>
      </c>
      <c r="I434" s="133" t="s">
        <v>676</v>
      </c>
      <c r="J434" s="133" t="s">
        <v>4021</v>
      </c>
      <c r="O434" s="133">
        <v>31000</v>
      </c>
      <c r="P434" s="139">
        <v>433</v>
      </c>
    </row>
    <row r="435" spans="3:16" ht="15" customHeight="1">
      <c r="C435" s="133" t="s">
        <v>4022</v>
      </c>
      <c r="D435" s="137" t="s">
        <v>116</v>
      </c>
      <c r="E435" s="138" t="s">
        <v>2390</v>
      </c>
      <c r="F435" s="133" t="s">
        <v>51</v>
      </c>
      <c r="G435" s="133" t="s">
        <v>2868</v>
      </c>
      <c r="H435" s="133" t="s">
        <v>4023</v>
      </c>
      <c r="I435" s="133" t="s">
        <v>677</v>
      </c>
      <c r="J435" s="133" t="s">
        <v>4024</v>
      </c>
      <c r="O435" s="133">
        <v>31000</v>
      </c>
      <c r="P435" s="139">
        <v>434</v>
      </c>
    </row>
    <row r="436" spans="3:16" ht="15" customHeight="1">
      <c r="C436" s="133" t="s">
        <v>4025</v>
      </c>
      <c r="D436" s="137" t="s">
        <v>116</v>
      </c>
      <c r="E436" s="138" t="s">
        <v>2390</v>
      </c>
      <c r="F436" s="133" t="s">
        <v>51</v>
      </c>
      <c r="G436" s="133" t="s">
        <v>3348</v>
      </c>
      <c r="H436" s="133" t="s">
        <v>4026</v>
      </c>
      <c r="I436" s="133" t="s">
        <v>678</v>
      </c>
      <c r="J436" s="133" t="s">
        <v>4027</v>
      </c>
      <c r="O436" s="133">
        <v>31000</v>
      </c>
      <c r="P436" s="139">
        <v>435</v>
      </c>
    </row>
    <row r="437" spans="3:16" ht="15" customHeight="1">
      <c r="C437" s="133" t="s">
        <v>4028</v>
      </c>
      <c r="D437" s="137" t="s">
        <v>116</v>
      </c>
      <c r="E437" s="138" t="s">
        <v>2390</v>
      </c>
      <c r="F437" s="133" t="s">
        <v>51</v>
      </c>
      <c r="G437" s="133" t="s">
        <v>4029</v>
      </c>
      <c r="H437" s="133" t="s">
        <v>4030</v>
      </c>
      <c r="I437" s="133" t="s">
        <v>679</v>
      </c>
      <c r="J437" s="133" t="s">
        <v>4031</v>
      </c>
      <c r="O437" s="133">
        <v>31000</v>
      </c>
      <c r="P437" s="139">
        <v>436</v>
      </c>
    </row>
    <row r="438" spans="3:16" ht="15" customHeight="1">
      <c r="C438" s="133" t="s">
        <v>4032</v>
      </c>
      <c r="D438" s="137" t="s">
        <v>116</v>
      </c>
      <c r="E438" s="138" t="s">
        <v>2390</v>
      </c>
      <c r="F438" s="133" t="s">
        <v>51</v>
      </c>
      <c r="G438" s="133" t="s">
        <v>4033</v>
      </c>
      <c r="H438" s="133" t="s">
        <v>4034</v>
      </c>
      <c r="I438" s="133" t="s">
        <v>680</v>
      </c>
      <c r="J438" s="133" t="s">
        <v>4035</v>
      </c>
      <c r="O438" s="133">
        <v>31000</v>
      </c>
      <c r="P438" s="139">
        <v>437</v>
      </c>
    </row>
    <row r="439" spans="3:16" ht="15" customHeight="1">
      <c r="C439" s="133" t="s">
        <v>4036</v>
      </c>
      <c r="D439" s="137" t="s">
        <v>116</v>
      </c>
      <c r="E439" s="138" t="s">
        <v>2390</v>
      </c>
      <c r="F439" s="133" t="s">
        <v>51</v>
      </c>
      <c r="G439" s="133" t="s">
        <v>4037</v>
      </c>
      <c r="H439" s="133" t="s">
        <v>4038</v>
      </c>
      <c r="I439" s="133" t="s">
        <v>681</v>
      </c>
      <c r="J439" s="133" t="s">
        <v>4039</v>
      </c>
      <c r="O439" s="133">
        <v>31000</v>
      </c>
      <c r="P439" s="139">
        <v>438</v>
      </c>
    </row>
    <row r="440" spans="3:16" ht="15" customHeight="1">
      <c r="C440" s="133" t="s">
        <v>4040</v>
      </c>
      <c r="D440" s="137" t="s">
        <v>116</v>
      </c>
      <c r="E440" s="138" t="s">
        <v>2390</v>
      </c>
      <c r="F440" s="133" t="s">
        <v>51</v>
      </c>
      <c r="G440" s="133" t="s">
        <v>4041</v>
      </c>
      <c r="H440" s="133" t="s">
        <v>4042</v>
      </c>
      <c r="I440" s="133" t="s">
        <v>682</v>
      </c>
      <c r="J440" s="133" t="s">
        <v>4043</v>
      </c>
      <c r="O440" s="133">
        <v>31000</v>
      </c>
      <c r="P440" s="139">
        <v>439</v>
      </c>
    </row>
    <row r="441" spans="3:16" ht="15" customHeight="1">
      <c r="C441" s="133" t="s">
        <v>4044</v>
      </c>
      <c r="D441" s="137" t="s">
        <v>116</v>
      </c>
      <c r="E441" s="138" t="s">
        <v>2390</v>
      </c>
      <c r="F441" s="133" t="s">
        <v>51</v>
      </c>
      <c r="G441" s="133" t="s">
        <v>4045</v>
      </c>
      <c r="H441" s="133" t="s">
        <v>4046</v>
      </c>
      <c r="I441" s="133" t="s">
        <v>683</v>
      </c>
      <c r="J441" s="133" t="s">
        <v>4047</v>
      </c>
      <c r="O441" s="133">
        <v>31000</v>
      </c>
      <c r="P441" s="139">
        <v>440</v>
      </c>
    </row>
    <row r="442" spans="3:16" ht="15" customHeight="1">
      <c r="C442" s="133" t="s">
        <v>4048</v>
      </c>
      <c r="D442" s="137" t="s">
        <v>116</v>
      </c>
      <c r="E442" s="138" t="s">
        <v>2390</v>
      </c>
      <c r="F442" s="133" t="s">
        <v>52</v>
      </c>
      <c r="G442" s="133" t="s">
        <v>4049</v>
      </c>
      <c r="H442" s="133" t="s">
        <v>4010</v>
      </c>
      <c r="I442" s="133" t="s">
        <v>684</v>
      </c>
      <c r="J442" s="133" t="s">
        <v>4050</v>
      </c>
      <c r="O442" s="133">
        <v>31207</v>
      </c>
      <c r="P442" s="139">
        <v>441</v>
      </c>
    </row>
    <row r="443" spans="3:16" ht="15" customHeight="1">
      <c r="C443" s="133" t="s">
        <v>4051</v>
      </c>
      <c r="D443" s="137" t="s">
        <v>116</v>
      </c>
      <c r="E443" s="138" t="s">
        <v>2390</v>
      </c>
      <c r="F443" s="133" t="s">
        <v>51</v>
      </c>
      <c r="G443" s="133" t="s">
        <v>4052</v>
      </c>
      <c r="H443" s="133" t="s">
        <v>4053</v>
      </c>
      <c r="I443" s="133" t="s">
        <v>685</v>
      </c>
      <c r="J443" s="133" t="s">
        <v>4054</v>
      </c>
      <c r="O443" s="133">
        <v>31000</v>
      </c>
      <c r="P443" s="139">
        <v>442</v>
      </c>
    </row>
    <row r="444" spans="3:16" ht="15" customHeight="1">
      <c r="C444" s="133" t="s">
        <v>4055</v>
      </c>
      <c r="D444" s="137" t="s">
        <v>116</v>
      </c>
      <c r="E444" s="138" t="s">
        <v>2390</v>
      </c>
      <c r="F444" s="133" t="s">
        <v>51</v>
      </c>
      <c r="G444" s="133" t="s">
        <v>4056</v>
      </c>
      <c r="H444" s="133" t="s">
        <v>4057</v>
      </c>
      <c r="I444" s="133" t="s">
        <v>686</v>
      </c>
      <c r="J444" s="133" t="s">
        <v>4058</v>
      </c>
      <c r="O444" s="133">
        <v>31000</v>
      </c>
      <c r="P444" s="139">
        <v>443</v>
      </c>
    </row>
    <row r="445" spans="3:16" ht="15" customHeight="1">
      <c r="C445" s="133" t="s">
        <v>4059</v>
      </c>
      <c r="D445" s="137" t="s">
        <v>116</v>
      </c>
      <c r="E445" s="138" t="s">
        <v>2390</v>
      </c>
      <c r="F445" s="133" t="s">
        <v>53</v>
      </c>
      <c r="G445" s="133" t="s">
        <v>4060</v>
      </c>
      <c r="H445" s="133" t="s">
        <v>4061</v>
      </c>
      <c r="I445" s="133" t="s">
        <v>687</v>
      </c>
      <c r="J445" s="133" t="s">
        <v>4062</v>
      </c>
      <c r="O445" s="133">
        <v>31221</v>
      </c>
      <c r="P445" s="139">
        <v>444</v>
      </c>
    </row>
    <row r="446" spans="3:16" ht="15" customHeight="1">
      <c r="C446" s="133" t="s">
        <v>4063</v>
      </c>
      <c r="D446" s="137" t="s">
        <v>116</v>
      </c>
      <c r="E446" s="138" t="s">
        <v>2390</v>
      </c>
      <c r="F446" s="133" t="s">
        <v>1450</v>
      </c>
      <c r="G446" s="133" t="s">
        <v>1451</v>
      </c>
      <c r="H446" s="133" t="s">
        <v>4064</v>
      </c>
      <c r="I446" s="133" t="s">
        <v>688</v>
      </c>
      <c r="J446" s="133" t="s">
        <v>4065</v>
      </c>
      <c r="O446" s="133">
        <v>31220</v>
      </c>
      <c r="P446" s="139">
        <v>445</v>
      </c>
    </row>
    <row r="447" spans="3:16" ht="15" customHeight="1">
      <c r="C447" s="133" t="s">
        <v>4066</v>
      </c>
      <c r="D447" s="137" t="s">
        <v>116</v>
      </c>
      <c r="E447" s="138" t="s">
        <v>2390</v>
      </c>
      <c r="F447" s="133" t="s">
        <v>51</v>
      </c>
      <c r="G447" s="133" t="s">
        <v>4067</v>
      </c>
      <c r="H447" s="133" t="s">
        <v>4068</v>
      </c>
      <c r="I447" s="133" t="s">
        <v>689</v>
      </c>
      <c r="J447" s="133" t="s">
        <v>4069</v>
      </c>
      <c r="O447" s="133">
        <v>31000</v>
      </c>
      <c r="P447" s="139">
        <v>446</v>
      </c>
    </row>
    <row r="448" spans="3:16" ht="15" customHeight="1">
      <c r="C448" s="133" t="s">
        <v>4070</v>
      </c>
      <c r="D448" s="137" t="s">
        <v>116</v>
      </c>
      <c r="E448" s="138" t="s">
        <v>2390</v>
      </c>
      <c r="F448" s="133" t="s">
        <v>51</v>
      </c>
      <c r="G448" s="133" t="s">
        <v>4071</v>
      </c>
      <c r="H448" s="133" t="s">
        <v>4072</v>
      </c>
      <c r="I448" s="133" t="s">
        <v>690</v>
      </c>
      <c r="J448" s="133" t="s">
        <v>4073</v>
      </c>
      <c r="O448" s="133">
        <v>31000</v>
      </c>
      <c r="P448" s="139">
        <v>447</v>
      </c>
    </row>
    <row r="449" spans="3:16" s="140" customFormat="1" ht="15" customHeight="1">
      <c r="C449" s="133" t="s">
        <v>4074</v>
      </c>
      <c r="D449" s="137" t="s">
        <v>116</v>
      </c>
      <c r="E449" s="138" t="s">
        <v>2390</v>
      </c>
      <c r="F449" s="141" t="s">
        <v>51</v>
      </c>
      <c r="G449" s="142" t="s">
        <v>1452</v>
      </c>
      <c r="H449" s="141" t="s">
        <v>4075</v>
      </c>
      <c r="I449" s="143" t="s">
        <v>691</v>
      </c>
      <c r="J449" s="141" t="s">
        <v>4076</v>
      </c>
      <c r="O449" s="144">
        <v>31000</v>
      </c>
      <c r="P449" s="139">
        <v>448</v>
      </c>
    </row>
    <row r="450" spans="3:16" ht="15" customHeight="1">
      <c r="C450" s="133" t="s">
        <v>4077</v>
      </c>
      <c r="D450" s="137" t="s">
        <v>116</v>
      </c>
      <c r="E450" s="138" t="s">
        <v>2390</v>
      </c>
      <c r="F450" s="133" t="s">
        <v>1453</v>
      </c>
      <c r="G450" s="133" t="s">
        <v>4078</v>
      </c>
      <c r="H450" s="133" t="s">
        <v>4079</v>
      </c>
      <c r="I450" s="133" t="s">
        <v>692</v>
      </c>
      <c r="J450" s="133" t="s">
        <v>4080</v>
      </c>
      <c r="O450" s="133">
        <v>31550</v>
      </c>
      <c r="P450" s="139">
        <v>449</v>
      </c>
    </row>
    <row r="451" spans="3:16" ht="15" customHeight="1">
      <c r="C451" s="133" t="s">
        <v>4081</v>
      </c>
      <c r="D451" s="137" t="s">
        <v>116</v>
      </c>
      <c r="E451" s="138" t="s">
        <v>2390</v>
      </c>
      <c r="F451" s="133" t="s">
        <v>1453</v>
      </c>
      <c r="G451" s="133" t="s">
        <v>4082</v>
      </c>
      <c r="H451" s="133" t="s">
        <v>4083</v>
      </c>
      <c r="I451" s="133" t="s">
        <v>693</v>
      </c>
      <c r="J451" s="133" t="s">
        <v>4084</v>
      </c>
      <c r="O451" s="133">
        <v>31550</v>
      </c>
      <c r="P451" s="139">
        <v>450</v>
      </c>
    </row>
    <row r="452" spans="3:16" ht="15" customHeight="1">
      <c r="C452" s="133" t="s">
        <v>4085</v>
      </c>
      <c r="D452" s="137" t="s">
        <v>116</v>
      </c>
      <c r="E452" s="138" t="s">
        <v>2390</v>
      </c>
      <c r="F452" s="133" t="s">
        <v>1454</v>
      </c>
      <c r="G452" s="133" t="s">
        <v>509</v>
      </c>
      <c r="H452" s="133" t="s">
        <v>4086</v>
      </c>
      <c r="I452" s="133" t="s">
        <v>694</v>
      </c>
      <c r="J452" s="133" t="s">
        <v>4087</v>
      </c>
      <c r="O452" s="133">
        <v>31512</v>
      </c>
      <c r="P452" s="139">
        <v>451</v>
      </c>
    </row>
    <row r="453" spans="3:16" ht="15" customHeight="1">
      <c r="C453" s="133" t="s">
        <v>4088</v>
      </c>
      <c r="D453" s="137" t="s">
        <v>116</v>
      </c>
      <c r="E453" s="138" t="s">
        <v>2390</v>
      </c>
      <c r="F453" s="133" t="s">
        <v>1455</v>
      </c>
      <c r="G453" s="133" t="s">
        <v>4089</v>
      </c>
      <c r="H453" s="133" t="s">
        <v>4090</v>
      </c>
      <c r="I453" s="133" t="s">
        <v>695</v>
      </c>
      <c r="J453" s="133" t="s">
        <v>4091</v>
      </c>
      <c r="O453" s="133" t="s">
        <v>4092</v>
      </c>
      <c r="P453" s="139">
        <v>452</v>
      </c>
    </row>
    <row r="454" spans="3:16" ht="15" customHeight="1">
      <c r="C454" s="133" t="s">
        <v>4093</v>
      </c>
      <c r="D454" s="137" t="s">
        <v>116</v>
      </c>
      <c r="E454" s="138" t="s">
        <v>2390</v>
      </c>
      <c r="F454" s="133" t="s">
        <v>1456</v>
      </c>
      <c r="G454" s="133" t="s">
        <v>1457</v>
      </c>
      <c r="H454" s="133" t="s">
        <v>4094</v>
      </c>
      <c r="I454" s="133" t="s">
        <v>696</v>
      </c>
      <c r="J454" s="133" t="s">
        <v>4095</v>
      </c>
      <c r="O454" s="133">
        <v>31433</v>
      </c>
      <c r="P454" s="139">
        <v>453</v>
      </c>
    </row>
    <row r="455" spans="3:16" ht="15" customHeight="1">
      <c r="C455" s="133" t="s">
        <v>4096</v>
      </c>
      <c r="D455" s="137" t="s">
        <v>116</v>
      </c>
      <c r="E455" s="138" t="s">
        <v>2390</v>
      </c>
      <c r="F455" s="133" t="s">
        <v>1458</v>
      </c>
      <c r="G455" s="133" t="s">
        <v>4097</v>
      </c>
      <c r="H455" s="133" t="s">
        <v>4098</v>
      </c>
      <c r="I455" s="133" t="s">
        <v>697</v>
      </c>
      <c r="J455" s="133" t="s">
        <v>4099</v>
      </c>
      <c r="O455" s="133">
        <v>31325</v>
      </c>
      <c r="P455" s="139">
        <v>454</v>
      </c>
    </row>
    <row r="456" spans="3:16" ht="15" customHeight="1">
      <c r="C456" s="133" t="s">
        <v>4100</v>
      </c>
      <c r="D456" s="137" t="s">
        <v>116</v>
      </c>
      <c r="E456" s="138" t="s">
        <v>2390</v>
      </c>
      <c r="F456" s="133" t="s">
        <v>1459</v>
      </c>
      <c r="G456" s="133" t="s">
        <v>4101</v>
      </c>
      <c r="H456" s="133" t="s">
        <v>4102</v>
      </c>
      <c r="I456" s="133" t="s">
        <v>698</v>
      </c>
      <c r="J456" s="133" t="s">
        <v>4103</v>
      </c>
      <c r="O456" s="133">
        <v>31324</v>
      </c>
      <c r="P456" s="139">
        <v>455</v>
      </c>
    </row>
    <row r="457" spans="3:16" ht="15" customHeight="1">
      <c r="C457" s="133" t="s">
        <v>4104</v>
      </c>
      <c r="D457" s="137" t="s">
        <v>116</v>
      </c>
      <c r="E457" s="138" t="s">
        <v>2390</v>
      </c>
      <c r="F457" s="133" t="s">
        <v>1460</v>
      </c>
      <c r="G457" s="133" t="s">
        <v>4105</v>
      </c>
      <c r="H457" s="133" t="s">
        <v>4106</v>
      </c>
      <c r="I457" s="133" t="s">
        <v>699</v>
      </c>
      <c r="J457" s="133" t="s">
        <v>4107</v>
      </c>
      <c r="O457" s="133">
        <v>31303</v>
      </c>
      <c r="P457" s="139">
        <v>456</v>
      </c>
    </row>
    <row r="458" spans="3:16" ht="15" customHeight="1">
      <c r="C458" s="133" t="s">
        <v>4108</v>
      </c>
      <c r="D458" s="137" t="s">
        <v>116</v>
      </c>
      <c r="E458" s="138" t="s">
        <v>2390</v>
      </c>
      <c r="F458" s="133" t="s">
        <v>1461</v>
      </c>
      <c r="G458" s="133" t="s">
        <v>4109</v>
      </c>
      <c r="H458" s="133" t="s">
        <v>4110</v>
      </c>
      <c r="I458" s="133" t="s">
        <v>700</v>
      </c>
      <c r="J458" s="133" t="s">
        <v>4111</v>
      </c>
      <c r="O458" s="133">
        <v>31309</v>
      </c>
      <c r="P458" s="139">
        <v>457</v>
      </c>
    </row>
    <row r="459" spans="3:16" ht="15" customHeight="1">
      <c r="C459" s="133" t="s">
        <v>4112</v>
      </c>
      <c r="D459" s="137" t="s">
        <v>116</v>
      </c>
      <c r="E459" s="138" t="s">
        <v>2390</v>
      </c>
      <c r="F459" s="133" t="s">
        <v>1462</v>
      </c>
      <c r="G459" s="133" t="s">
        <v>1463</v>
      </c>
      <c r="H459" s="133" t="s">
        <v>4113</v>
      </c>
      <c r="I459" s="133" t="s">
        <v>701</v>
      </c>
      <c r="J459" s="133" t="s">
        <v>4114</v>
      </c>
      <c r="O459" s="133">
        <v>31307</v>
      </c>
      <c r="P459" s="139">
        <v>458</v>
      </c>
    </row>
    <row r="460" spans="3:16" ht="15" customHeight="1">
      <c r="C460" s="133" t="s">
        <v>4115</v>
      </c>
      <c r="D460" s="137" t="s">
        <v>116</v>
      </c>
      <c r="E460" s="138" t="s">
        <v>2390</v>
      </c>
      <c r="F460" s="133" t="s">
        <v>1464</v>
      </c>
      <c r="G460" s="133" t="s">
        <v>4116</v>
      </c>
      <c r="H460" s="133" t="s">
        <v>4117</v>
      </c>
      <c r="I460" s="133" t="s">
        <v>702</v>
      </c>
      <c r="J460" s="133" t="s">
        <v>4118</v>
      </c>
      <c r="O460" s="133">
        <v>31327</v>
      </c>
      <c r="P460" s="139">
        <v>459</v>
      </c>
    </row>
    <row r="461" spans="3:16" ht="15" customHeight="1">
      <c r="C461" s="133" t="s">
        <v>4119</v>
      </c>
      <c r="D461" s="137" t="s">
        <v>116</v>
      </c>
      <c r="E461" s="138" t="s">
        <v>2390</v>
      </c>
      <c r="F461" s="133" t="s">
        <v>176</v>
      </c>
      <c r="G461" s="133" t="s">
        <v>4120</v>
      </c>
      <c r="H461" s="133" t="s">
        <v>4121</v>
      </c>
      <c r="I461" s="133" t="s">
        <v>1545</v>
      </c>
      <c r="J461" s="133" t="s">
        <v>4122</v>
      </c>
      <c r="O461" s="133">
        <v>31328</v>
      </c>
      <c r="P461" s="139">
        <v>460</v>
      </c>
    </row>
    <row r="462" spans="3:16" ht="15" customHeight="1">
      <c r="C462" s="133" t="s">
        <v>4123</v>
      </c>
      <c r="D462" s="137" t="s">
        <v>116</v>
      </c>
      <c r="E462" s="138" t="s">
        <v>2390</v>
      </c>
      <c r="F462" s="133" t="s">
        <v>177</v>
      </c>
      <c r="G462" s="133" t="s">
        <v>4124</v>
      </c>
      <c r="H462" s="133" t="s">
        <v>4125</v>
      </c>
      <c r="I462" s="133" t="s">
        <v>1546</v>
      </c>
      <c r="J462" s="133" t="s">
        <v>4126</v>
      </c>
      <c r="O462" s="133">
        <v>31305</v>
      </c>
      <c r="P462" s="139">
        <v>461</v>
      </c>
    </row>
    <row r="463" spans="3:16" ht="15" customHeight="1">
      <c r="C463" s="133" t="s">
        <v>4127</v>
      </c>
      <c r="D463" s="137" t="s">
        <v>116</v>
      </c>
      <c r="E463" s="138" t="s">
        <v>2390</v>
      </c>
      <c r="F463" s="133" t="s">
        <v>178</v>
      </c>
      <c r="G463" s="133" t="s">
        <v>4128</v>
      </c>
      <c r="H463" s="133" t="s">
        <v>2789</v>
      </c>
      <c r="I463" s="133" t="s">
        <v>1547</v>
      </c>
      <c r="J463" s="133" t="s">
        <v>4129</v>
      </c>
      <c r="O463" s="133">
        <v>31326</v>
      </c>
      <c r="P463" s="139">
        <v>462</v>
      </c>
    </row>
    <row r="464" spans="3:16" ht="15" customHeight="1">
      <c r="C464" s="133" t="s">
        <v>4130</v>
      </c>
      <c r="D464" s="137" t="s">
        <v>116</v>
      </c>
      <c r="E464" s="138" t="s">
        <v>2390</v>
      </c>
      <c r="F464" s="133" t="s">
        <v>179</v>
      </c>
      <c r="G464" s="133" t="s">
        <v>4131</v>
      </c>
      <c r="H464" s="133" t="s">
        <v>4132</v>
      </c>
      <c r="I464" s="133" t="s">
        <v>1548</v>
      </c>
      <c r="J464" s="133" t="s">
        <v>4133</v>
      </c>
      <c r="O464" s="133">
        <v>31551</v>
      </c>
      <c r="P464" s="139">
        <v>463</v>
      </c>
    </row>
    <row r="465" spans="3:16" ht="15" customHeight="1">
      <c r="C465" s="133" t="s">
        <v>4134</v>
      </c>
      <c r="D465" s="137" t="s">
        <v>116</v>
      </c>
      <c r="E465" s="138" t="s">
        <v>2390</v>
      </c>
      <c r="F465" s="133" t="s">
        <v>180</v>
      </c>
      <c r="G465" s="133" t="s">
        <v>4135</v>
      </c>
      <c r="H465" s="133" t="s">
        <v>4136</v>
      </c>
      <c r="I465" s="133" t="s">
        <v>1549</v>
      </c>
      <c r="J465" s="133" t="s">
        <v>4137</v>
      </c>
      <c r="O465" s="133">
        <v>31222</v>
      </c>
      <c r="P465" s="139">
        <v>464</v>
      </c>
    </row>
    <row r="466" spans="3:16" ht="15" customHeight="1">
      <c r="C466" s="133" t="s">
        <v>4138</v>
      </c>
      <c r="D466" s="137" t="s">
        <v>116</v>
      </c>
      <c r="E466" s="138" t="s">
        <v>2390</v>
      </c>
      <c r="F466" s="133" t="s">
        <v>181</v>
      </c>
      <c r="G466" s="133" t="s">
        <v>2597</v>
      </c>
      <c r="H466" s="133" t="s">
        <v>4139</v>
      </c>
      <c r="I466" s="133" t="s">
        <v>1550</v>
      </c>
      <c r="J466" s="133" t="s">
        <v>4140</v>
      </c>
      <c r="O466" s="133">
        <v>31431</v>
      </c>
      <c r="P466" s="139">
        <v>465</v>
      </c>
    </row>
    <row r="467" spans="3:16" ht="15" customHeight="1">
      <c r="C467" s="133" t="s">
        <v>4141</v>
      </c>
      <c r="D467" s="137" t="s">
        <v>116</v>
      </c>
      <c r="E467" s="138" t="s">
        <v>2390</v>
      </c>
      <c r="F467" s="133" t="s">
        <v>181</v>
      </c>
      <c r="G467" s="133" t="s">
        <v>4142</v>
      </c>
      <c r="H467" s="133" t="s">
        <v>4143</v>
      </c>
      <c r="I467" s="133" t="s">
        <v>4144</v>
      </c>
      <c r="J467" s="133" t="s">
        <v>4145</v>
      </c>
      <c r="O467" s="133">
        <v>31431</v>
      </c>
      <c r="P467" s="139">
        <v>466</v>
      </c>
    </row>
    <row r="468" spans="3:16" ht="15" customHeight="1">
      <c r="C468" s="133" t="s">
        <v>4146</v>
      </c>
      <c r="D468" s="137" t="s">
        <v>116</v>
      </c>
      <c r="E468" s="138" t="s">
        <v>2390</v>
      </c>
      <c r="F468" s="133" t="s">
        <v>182</v>
      </c>
      <c r="G468" s="133" t="s">
        <v>4147</v>
      </c>
      <c r="H468" s="133" t="s">
        <v>2511</v>
      </c>
      <c r="I468" s="133" t="s">
        <v>1551</v>
      </c>
      <c r="J468" s="133" t="s">
        <v>4148</v>
      </c>
      <c r="O468" s="133">
        <v>31215</v>
      </c>
      <c r="P468" s="139">
        <v>467</v>
      </c>
    </row>
    <row r="469" spans="3:16" ht="15" customHeight="1">
      <c r="C469" s="133" t="s">
        <v>4149</v>
      </c>
      <c r="D469" s="137" t="s">
        <v>116</v>
      </c>
      <c r="E469" s="138" t="s">
        <v>2390</v>
      </c>
      <c r="F469" s="133" t="s">
        <v>4150</v>
      </c>
      <c r="G469" s="133" t="s">
        <v>4151</v>
      </c>
      <c r="H469" s="133" t="s">
        <v>4152</v>
      </c>
      <c r="I469" s="133" t="s">
        <v>1552</v>
      </c>
      <c r="J469" s="133" t="s">
        <v>4153</v>
      </c>
      <c r="O469" s="133">
        <v>31214</v>
      </c>
      <c r="P469" s="139">
        <v>468</v>
      </c>
    </row>
    <row r="470" spans="3:16" ht="15" customHeight="1">
      <c r="C470" s="133" t="s">
        <v>4154</v>
      </c>
      <c r="D470" s="137" t="s">
        <v>116</v>
      </c>
      <c r="E470" s="138" t="s">
        <v>2390</v>
      </c>
      <c r="F470" s="133" t="s">
        <v>183</v>
      </c>
      <c r="G470" s="133" t="s">
        <v>4155</v>
      </c>
      <c r="H470" s="133" t="s">
        <v>4156</v>
      </c>
      <c r="I470" s="133" t="s">
        <v>1553</v>
      </c>
      <c r="J470" s="133" t="s">
        <v>4157</v>
      </c>
      <c r="O470" s="133">
        <v>31422</v>
      </c>
      <c r="P470" s="139">
        <v>469</v>
      </c>
    </row>
    <row r="471" spans="3:16" ht="15" customHeight="1">
      <c r="C471" s="133" t="s">
        <v>4158</v>
      </c>
      <c r="D471" s="137" t="s">
        <v>116</v>
      </c>
      <c r="E471" s="138" t="s">
        <v>2390</v>
      </c>
      <c r="F471" s="133" t="s">
        <v>184</v>
      </c>
      <c r="G471" s="133" t="s">
        <v>4159</v>
      </c>
      <c r="H471" s="133" t="s">
        <v>4160</v>
      </c>
      <c r="I471" s="133" t="s">
        <v>1554</v>
      </c>
      <c r="J471" s="133" t="s">
        <v>4161</v>
      </c>
      <c r="O471" s="133">
        <v>31424</v>
      </c>
      <c r="P471" s="139">
        <v>470</v>
      </c>
    </row>
    <row r="472" spans="3:16" ht="15" customHeight="1">
      <c r="C472" s="133" t="s">
        <v>4162</v>
      </c>
      <c r="D472" s="137" t="s">
        <v>116</v>
      </c>
      <c r="E472" s="138" t="s">
        <v>2390</v>
      </c>
      <c r="F472" s="133" t="s">
        <v>185</v>
      </c>
      <c r="G472" s="133" t="s">
        <v>4163</v>
      </c>
      <c r="H472" s="133" t="s">
        <v>4164</v>
      </c>
      <c r="I472" s="133" t="s">
        <v>1555</v>
      </c>
      <c r="J472" s="133" t="s">
        <v>4165</v>
      </c>
      <c r="O472" s="133">
        <v>31418</v>
      </c>
      <c r="P472" s="139">
        <v>471</v>
      </c>
    </row>
    <row r="473" spans="3:16" ht="15" customHeight="1">
      <c r="C473" s="133" t="s">
        <v>4166</v>
      </c>
      <c r="D473" s="137" t="s">
        <v>116</v>
      </c>
      <c r="E473" s="138" t="s">
        <v>2390</v>
      </c>
      <c r="F473" s="133" t="s">
        <v>186</v>
      </c>
      <c r="G473" s="133" t="s">
        <v>4167</v>
      </c>
      <c r="H473" s="133" t="s">
        <v>4168</v>
      </c>
      <c r="I473" s="133" t="s">
        <v>1556</v>
      </c>
      <c r="J473" s="133" t="s">
        <v>4169</v>
      </c>
      <c r="O473" s="133">
        <v>31224</v>
      </c>
      <c r="P473" s="139">
        <v>472</v>
      </c>
    </row>
    <row r="474" spans="3:16" ht="15" customHeight="1">
      <c r="C474" s="133" t="s">
        <v>4170</v>
      </c>
      <c r="D474" s="137" t="s">
        <v>116</v>
      </c>
      <c r="E474" s="138" t="s">
        <v>2390</v>
      </c>
      <c r="F474" s="133" t="s">
        <v>187</v>
      </c>
      <c r="G474" s="133" t="s">
        <v>4171</v>
      </c>
      <c r="H474" s="133" t="s">
        <v>4172</v>
      </c>
      <c r="I474" s="133" t="s">
        <v>1557</v>
      </c>
      <c r="J474" s="133" t="s">
        <v>4173</v>
      </c>
      <c r="O474" s="133">
        <v>31208</v>
      </c>
      <c r="P474" s="139">
        <v>473</v>
      </c>
    </row>
    <row r="475" spans="3:16" ht="15" customHeight="1">
      <c r="C475" s="133" t="s">
        <v>4174</v>
      </c>
      <c r="D475" s="137" t="s">
        <v>116</v>
      </c>
      <c r="E475" s="138" t="s">
        <v>2390</v>
      </c>
      <c r="F475" s="133" t="s">
        <v>188</v>
      </c>
      <c r="G475" s="133" t="s">
        <v>4089</v>
      </c>
      <c r="H475" s="133" t="s">
        <v>4175</v>
      </c>
      <c r="I475" s="133" t="s">
        <v>1558</v>
      </c>
      <c r="J475" s="133" t="s">
        <v>4176</v>
      </c>
      <c r="O475" s="133">
        <v>31411</v>
      </c>
      <c r="P475" s="139">
        <v>474</v>
      </c>
    </row>
    <row r="476" spans="3:16" ht="15" customHeight="1">
      <c r="C476" s="133" t="s">
        <v>4177</v>
      </c>
      <c r="D476" s="137" t="s">
        <v>116</v>
      </c>
      <c r="E476" s="138" t="s">
        <v>2390</v>
      </c>
      <c r="F476" s="133" t="s">
        <v>189</v>
      </c>
      <c r="G476" s="133" t="s">
        <v>4178</v>
      </c>
      <c r="H476" s="133" t="s">
        <v>4179</v>
      </c>
      <c r="I476" s="133" t="s">
        <v>1559</v>
      </c>
      <c r="J476" s="133" t="s">
        <v>4180</v>
      </c>
      <c r="O476" s="133">
        <v>31402</v>
      </c>
      <c r="P476" s="139">
        <v>475</v>
      </c>
    </row>
    <row r="477" spans="3:16" ht="15" customHeight="1">
      <c r="C477" s="133" t="s">
        <v>4181</v>
      </c>
      <c r="D477" s="137" t="s">
        <v>116</v>
      </c>
      <c r="E477" s="138" t="s">
        <v>2390</v>
      </c>
      <c r="F477" s="133" t="s">
        <v>190</v>
      </c>
      <c r="G477" s="133" t="s">
        <v>4182</v>
      </c>
      <c r="H477" s="133" t="s">
        <v>4183</v>
      </c>
      <c r="I477" s="133" t="s">
        <v>1560</v>
      </c>
      <c r="J477" s="133" t="s">
        <v>4184</v>
      </c>
      <c r="O477" s="133">
        <v>31410</v>
      </c>
      <c r="P477" s="139">
        <v>476</v>
      </c>
    </row>
    <row r="478" spans="3:16" ht="15" customHeight="1">
      <c r="C478" s="133" t="s">
        <v>4185</v>
      </c>
      <c r="D478" s="137" t="s">
        <v>116</v>
      </c>
      <c r="E478" s="138" t="s">
        <v>2390</v>
      </c>
      <c r="F478" s="133" t="s">
        <v>191</v>
      </c>
      <c r="G478" s="133" t="s">
        <v>4186</v>
      </c>
      <c r="H478" s="133" t="s">
        <v>4187</v>
      </c>
      <c r="I478" s="133" t="s">
        <v>1561</v>
      </c>
      <c r="J478" s="133" t="s">
        <v>4188</v>
      </c>
      <c r="O478" s="133">
        <v>31416</v>
      </c>
      <c r="P478" s="139">
        <v>477</v>
      </c>
    </row>
    <row r="479" spans="3:16" ht="15" customHeight="1">
      <c r="C479" s="133" t="s">
        <v>4189</v>
      </c>
      <c r="D479" s="137" t="s">
        <v>116</v>
      </c>
      <c r="E479" s="138" t="s">
        <v>2390</v>
      </c>
      <c r="F479" s="133" t="s">
        <v>192</v>
      </c>
      <c r="G479" s="133" t="s">
        <v>4190</v>
      </c>
      <c r="H479" s="133" t="s">
        <v>4191</v>
      </c>
      <c r="I479" s="133" t="s">
        <v>1562</v>
      </c>
      <c r="J479" s="133" t="s">
        <v>4192</v>
      </c>
      <c r="O479" s="133">
        <v>31403</v>
      </c>
      <c r="P479" s="139">
        <v>478</v>
      </c>
    </row>
    <row r="480" spans="3:16" ht="15" customHeight="1">
      <c r="C480" s="133" t="s">
        <v>4193</v>
      </c>
      <c r="D480" s="137" t="s">
        <v>116</v>
      </c>
      <c r="E480" s="138" t="s">
        <v>2390</v>
      </c>
      <c r="F480" s="133" t="s">
        <v>193</v>
      </c>
      <c r="G480" s="133" t="s">
        <v>4194</v>
      </c>
      <c r="H480" s="133" t="s">
        <v>3761</v>
      </c>
      <c r="I480" s="133" t="s">
        <v>1563</v>
      </c>
      <c r="J480" s="133" t="s">
        <v>4195</v>
      </c>
      <c r="O480" s="133">
        <v>31404</v>
      </c>
      <c r="P480" s="139">
        <v>479</v>
      </c>
    </row>
    <row r="481" spans="3:16" ht="15" customHeight="1">
      <c r="C481" s="133" t="s">
        <v>4196</v>
      </c>
      <c r="D481" s="137" t="s">
        <v>116</v>
      </c>
      <c r="E481" s="138" t="s">
        <v>2390</v>
      </c>
      <c r="F481" s="133" t="s">
        <v>194</v>
      </c>
      <c r="G481" s="133" t="s">
        <v>195</v>
      </c>
      <c r="H481" s="133" t="s">
        <v>4197</v>
      </c>
      <c r="I481" s="133" t="s">
        <v>1564</v>
      </c>
      <c r="J481" s="133" t="s">
        <v>4198</v>
      </c>
      <c r="O481" s="133">
        <v>31401</v>
      </c>
      <c r="P481" s="139">
        <v>480</v>
      </c>
    </row>
    <row r="482" spans="3:16" ht="15" customHeight="1">
      <c r="C482" s="133" t="s">
        <v>4199</v>
      </c>
      <c r="D482" s="137" t="s">
        <v>116</v>
      </c>
      <c r="E482" s="138" t="s">
        <v>2390</v>
      </c>
      <c r="F482" s="133" t="s">
        <v>196</v>
      </c>
      <c r="G482" s="133" t="s">
        <v>3989</v>
      </c>
      <c r="H482" s="133" t="s">
        <v>4200</v>
      </c>
      <c r="I482" s="133" t="s">
        <v>155</v>
      </c>
      <c r="J482" s="133" t="s">
        <v>4201</v>
      </c>
      <c r="O482" s="133">
        <v>31542</v>
      </c>
      <c r="P482" s="139">
        <v>481</v>
      </c>
    </row>
    <row r="483" spans="3:16" ht="15" customHeight="1">
      <c r="C483" s="133" t="s">
        <v>4202</v>
      </c>
      <c r="D483" s="137" t="s">
        <v>116</v>
      </c>
      <c r="E483" s="138" t="s">
        <v>2390</v>
      </c>
      <c r="F483" s="133" t="s">
        <v>197</v>
      </c>
      <c r="G483" s="133" t="s">
        <v>4203</v>
      </c>
      <c r="H483" s="133" t="s">
        <v>4204</v>
      </c>
      <c r="I483" s="133" t="s">
        <v>156</v>
      </c>
      <c r="J483" s="133" t="s">
        <v>4205</v>
      </c>
      <c r="O483" s="133" t="s">
        <v>4206</v>
      </c>
      <c r="P483" s="139">
        <v>482</v>
      </c>
    </row>
    <row r="484" spans="3:16" ht="15" customHeight="1">
      <c r="C484" s="133" t="s">
        <v>4207</v>
      </c>
      <c r="D484" s="137" t="s">
        <v>116</v>
      </c>
      <c r="E484" s="138" t="s">
        <v>2390</v>
      </c>
      <c r="F484" s="133" t="s">
        <v>198</v>
      </c>
      <c r="G484" s="133" t="s">
        <v>4208</v>
      </c>
      <c r="H484" s="133" t="s">
        <v>4209</v>
      </c>
      <c r="I484" s="133" t="s">
        <v>157</v>
      </c>
      <c r="J484" s="133" t="s">
        <v>4210</v>
      </c>
      <c r="O484" s="133">
        <v>31204</v>
      </c>
      <c r="P484" s="139">
        <v>483</v>
      </c>
    </row>
    <row r="485" spans="3:16" ht="15" customHeight="1">
      <c r="C485" s="133" t="s">
        <v>4211</v>
      </c>
      <c r="D485" s="137" t="s">
        <v>116</v>
      </c>
      <c r="E485" s="138" t="s">
        <v>2390</v>
      </c>
      <c r="F485" s="133" t="s">
        <v>199</v>
      </c>
      <c r="G485" s="133" t="s">
        <v>4212</v>
      </c>
      <c r="H485" s="133" t="s">
        <v>3211</v>
      </c>
      <c r="I485" s="133" t="s">
        <v>158</v>
      </c>
      <c r="J485" s="133" t="s">
        <v>4213</v>
      </c>
      <c r="O485" s="133">
        <v>31216</v>
      </c>
      <c r="P485" s="139">
        <v>484</v>
      </c>
    </row>
    <row r="486" spans="3:16" ht="15" customHeight="1">
      <c r="C486" s="133" t="s">
        <v>4214</v>
      </c>
      <c r="D486" s="137" t="s">
        <v>116</v>
      </c>
      <c r="E486" s="138" t="s">
        <v>2390</v>
      </c>
      <c r="F486" s="133" t="s">
        <v>200</v>
      </c>
      <c r="G486" s="133" t="s">
        <v>4215</v>
      </c>
      <c r="H486" s="133" t="s">
        <v>4216</v>
      </c>
      <c r="I486" s="133" t="s">
        <v>159</v>
      </c>
      <c r="J486" s="133" t="s">
        <v>4217</v>
      </c>
      <c r="O486" s="133">
        <v>31531</v>
      </c>
      <c r="P486" s="139">
        <v>485</v>
      </c>
    </row>
    <row r="487" spans="3:16" ht="15" customHeight="1">
      <c r="C487" s="133" t="s">
        <v>4218</v>
      </c>
      <c r="D487" s="137" t="s">
        <v>116</v>
      </c>
      <c r="E487" s="138" t="s">
        <v>2397</v>
      </c>
      <c r="F487" s="133" t="s">
        <v>201</v>
      </c>
      <c r="G487" s="133" t="s">
        <v>202</v>
      </c>
      <c r="H487" s="133" t="s">
        <v>4219</v>
      </c>
      <c r="I487" s="133" t="s">
        <v>160</v>
      </c>
      <c r="J487" s="133" t="s">
        <v>4220</v>
      </c>
      <c r="O487" s="133">
        <v>22320</v>
      </c>
      <c r="P487" s="139">
        <v>486</v>
      </c>
    </row>
    <row r="488" spans="3:16" ht="15" customHeight="1">
      <c r="C488" s="133" t="s">
        <v>4221</v>
      </c>
      <c r="D488" s="137" t="s">
        <v>116</v>
      </c>
      <c r="E488" s="138" t="s">
        <v>2397</v>
      </c>
      <c r="F488" s="133" t="s">
        <v>203</v>
      </c>
      <c r="G488" s="133" t="s">
        <v>204</v>
      </c>
      <c r="H488" s="133" t="s">
        <v>4222</v>
      </c>
      <c r="I488" s="133" t="s">
        <v>161</v>
      </c>
      <c r="J488" s="133" t="s">
        <v>4223</v>
      </c>
      <c r="O488" s="133">
        <v>22300</v>
      </c>
      <c r="P488" s="139">
        <v>487</v>
      </c>
    </row>
    <row r="489" spans="3:16" ht="15" customHeight="1">
      <c r="C489" s="133" t="s">
        <v>4224</v>
      </c>
      <c r="D489" s="137" t="s">
        <v>116</v>
      </c>
      <c r="E489" s="138" t="s">
        <v>2397</v>
      </c>
      <c r="F489" s="133" t="s">
        <v>203</v>
      </c>
      <c r="G489" s="133" t="s">
        <v>1346</v>
      </c>
      <c r="H489" s="133" t="s">
        <v>4225</v>
      </c>
      <c r="I489" s="133" t="s">
        <v>162</v>
      </c>
      <c r="J489" s="133" t="s">
        <v>4226</v>
      </c>
      <c r="O489" s="133">
        <v>22300</v>
      </c>
      <c r="P489" s="139">
        <v>488</v>
      </c>
    </row>
    <row r="490" spans="3:16" ht="15" customHeight="1">
      <c r="C490" s="133" t="s">
        <v>4227</v>
      </c>
      <c r="D490" s="137" t="s">
        <v>116</v>
      </c>
      <c r="E490" s="138" t="s">
        <v>2397</v>
      </c>
      <c r="F490" s="133" t="s">
        <v>1465</v>
      </c>
      <c r="G490" s="133" t="s">
        <v>205</v>
      </c>
      <c r="H490" s="133" t="s">
        <v>4228</v>
      </c>
      <c r="I490" s="133" t="s">
        <v>163</v>
      </c>
      <c r="J490" s="133" t="s">
        <v>4229</v>
      </c>
      <c r="O490" s="133">
        <v>22000</v>
      </c>
      <c r="P490" s="139">
        <v>489</v>
      </c>
    </row>
    <row r="491" spans="3:16" ht="15" customHeight="1">
      <c r="C491" s="133" t="s">
        <v>4230</v>
      </c>
      <c r="D491" s="137" t="s">
        <v>116</v>
      </c>
      <c r="E491" s="138" t="s">
        <v>2397</v>
      </c>
      <c r="F491" s="133" t="s">
        <v>1465</v>
      </c>
      <c r="G491" s="133" t="s">
        <v>4231</v>
      </c>
      <c r="H491" s="133" t="s">
        <v>4232</v>
      </c>
      <c r="I491" s="133" t="s">
        <v>164</v>
      </c>
      <c r="J491" s="133" t="s">
        <v>4233</v>
      </c>
      <c r="O491" s="133">
        <v>22000</v>
      </c>
      <c r="P491" s="139">
        <v>490</v>
      </c>
    </row>
    <row r="492" spans="3:16" ht="15" customHeight="1">
      <c r="C492" s="133" t="s">
        <v>4234</v>
      </c>
      <c r="D492" s="137" t="s">
        <v>116</v>
      </c>
      <c r="E492" s="138" t="s">
        <v>2397</v>
      </c>
      <c r="F492" s="133" t="s">
        <v>1465</v>
      </c>
      <c r="G492" s="133" t="s">
        <v>4235</v>
      </c>
      <c r="H492" s="133" t="s">
        <v>4236</v>
      </c>
      <c r="I492" s="133" t="s">
        <v>703</v>
      </c>
      <c r="J492" s="133" t="s">
        <v>4237</v>
      </c>
      <c r="O492" s="133">
        <v>22000</v>
      </c>
      <c r="P492" s="139">
        <v>491</v>
      </c>
    </row>
    <row r="493" spans="3:16" ht="15" customHeight="1">
      <c r="C493" s="133" t="s">
        <v>4238</v>
      </c>
      <c r="D493" s="137" t="s">
        <v>116</v>
      </c>
      <c r="E493" s="138" t="s">
        <v>2397</v>
      </c>
      <c r="F493" s="133" t="s">
        <v>1465</v>
      </c>
      <c r="G493" s="133" t="s">
        <v>4239</v>
      </c>
      <c r="H493" s="133" t="s">
        <v>4240</v>
      </c>
      <c r="I493" s="133" t="s">
        <v>704</v>
      </c>
      <c r="J493" s="133" t="s">
        <v>4241</v>
      </c>
      <c r="O493" s="133">
        <v>22000</v>
      </c>
      <c r="P493" s="139">
        <v>492</v>
      </c>
    </row>
    <row r="494" spans="3:16" ht="15" customHeight="1">
      <c r="C494" s="133" t="s">
        <v>4242</v>
      </c>
      <c r="D494" s="137" t="s">
        <v>116</v>
      </c>
      <c r="E494" s="138" t="s">
        <v>2397</v>
      </c>
      <c r="F494" s="133" t="s">
        <v>1465</v>
      </c>
      <c r="G494" s="133" t="s">
        <v>4243</v>
      </c>
      <c r="H494" s="133" t="s">
        <v>4244</v>
      </c>
      <c r="I494" s="133" t="s">
        <v>705</v>
      </c>
      <c r="J494" s="133" t="s">
        <v>4245</v>
      </c>
      <c r="O494" s="133">
        <v>22000</v>
      </c>
      <c r="P494" s="139">
        <v>493</v>
      </c>
    </row>
    <row r="495" spans="3:16" ht="15" customHeight="1">
      <c r="C495" s="133" t="s">
        <v>4246</v>
      </c>
      <c r="D495" s="137" t="s">
        <v>116</v>
      </c>
      <c r="E495" s="138" t="s">
        <v>2397</v>
      </c>
      <c r="F495" s="133" t="s">
        <v>1465</v>
      </c>
      <c r="G495" s="133" t="s">
        <v>4247</v>
      </c>
      <c r="H495" s="133" t="s">
        <v>4248</v>
      </c>
      <c r="I495" s="133" t="s">
        <v>706</v>
      </c>
      <c r="J495" s="133" t="s">
        <v>4249</v>
      </c>
      <c r="O495" s="133">
        <v>22000</v>
      </c>
      <c r="P495" s="139">
        <v>494</v>
      </c>
    </row>
    <row r="496" spans="3:16" ht="15" customHeight="1">
      <c r="C496" s="133" t="s">
        <v>4250</v>
      </c>
      <c r="D496" s="137" t="s">
        <v>116</v>
      </c>
      <c r="E496" s="138" t="s">
        <v>2397</v>
      </c>
      <c r="F496" s="133" t="s">
        <v>559</v>
      </c>
      <c r="G496" s="133" t="s">
        <v>4251</v>
      </c>
      <c r="H496" s="133" t="s">
        <v>4252</v>
      </c>
      <c r="I496" s="133" t="s">
        <v>707</v>
      </c>
      <c r="J496" s="133" t="s">
        <v>4253</v>
      </c>
      <c r="O496" s="133" t="s">
        <v>4254</v>
      </c>
      <c r="P496" s="139">
        <v>495</v>
      </c>
    </row>
    <row r="497" spans="3:16" ht="15" customHeight="1">
      <c r="C497" s="133" t="s">
        <v>4255</v>
      </c>
      <c r="D497" s="137" t="s">
        <v>116</v>
      </c>
      <c r="E497" s="138" t="s">
        <v>2397</v>
      </c>
      <c r="F497" s="133" t="s">
        <v>4256</v>
      </c>
      <c r="G497" s="133" t="s">
        <v>4257</v>
      </c>
      <c r="H497" s="133" t="s">
        <v>4258</v>
      </c>
      <c r="I497" s="133" t="s">
        <v>708</v>
      </c>
      <c r="J497" s="133" t="s">
        <v>4259</v>
      </c>
      <c r="O497" s="133" t="s">
        <v>4260</v>
      </c>
      <c r="P497" s="139">
        <v>496</v>
      </c>
    </row>
    <row r="498" spans="3:16" ht="15" customHeight="1">
      <c r="C498" s="133" t="s">
        <v>4261</v>
      </c>
      <c r="D498" s="137" t="s">
        <v>116</v>
      </c>
      <c r="E498" s="138" t="s">
        <v>2397</v>
      </c>
      <c r="F498" s="133" t="s">
        <v>1465</v>
      </c>
      <c r="G498" s="133" t="s">
        <v>560</v>
      </c>
      <c r="H498" s="133" t="s">
        <v>4262</v>
      </c>
      <c r="I498" s="133" t="s">
        <v>709</v>
      </c>
      <c r="J498" s="133" t="s">
        <v>4263</v>
      </c>
      <c r="O498" s="133">
        <v>22000</v>
      </c>
      <c r="P498" s="139">
        <v>497</v>
      </c>
    </row>
    <row r="499" spans="3:16" ht="15" customHeight="1">
      <c r="C499" s="133" t="s">
        <v>4264</v>
      </c>
      <c r="D499" s="137" t="s">
        <v>116</v>
      </c>
      <c r="E499" s="138" t="s">
        <v>2397</v>
      </c>
      <c r="F499" s="133" t="s">
        <v>1465</v>
      </c>
      <c r="G499" s="133" t="s">
        <v>4265</v>
      </c>
      <c r="H499" s="133" t="s">
        <v>4266</v>
      </c>
      <c r="I499" s="133" t="s">
        <v>4267</v>
      </c>
      <c r="J499" s="133" t="s">
        <v>4268</v>
      </c>
      <c r="O499" s="133">
        <v>22000</v>
      </c>
      <c r="P499" s="139">
        <v>498</v>
      </c>
    </row>
    <row r="500" spans="3:16" ht="15" customHeight="1">
      <c r="C500" s="131" t="s">
        <v>7034</v>
      </c>
      <c r="D500" s="132" t="s">
        <v>116</v>
      </c>
      <c r="E500" s="138" t="s">
        <v>2397</v>
      </c>
      <c r="F500" s="133" t="s">
        <v>1465</v>
      </c>
      <c r="G500" s="131" t="s">
        <v>7030</v>
      </c>
      <c r="H500" s="133" t="s">
        <v>7031</v>
      </c>
      <c r="I500" s="131" t="s">
        <v>7032</v>
      </c>
      <c r="J500" s="158" t="s">
        <v>7033</v>
      </c>
      <c r="O500" s="133">
        <v>22000</v>
      </c>
      <c r="P500" s="139">
        <v>499</v>
      </c>
    </row>
    <row r="501" spans="3:16" ht="15" customHeight="1">
      <c r="C501" s="133" t="s">
        <v>4269</v>
      </c>
      <c r="D501" s="137" t="s">
        <v>116</v>
      </c>
      <c r="E501" s="138" t="s">
        <v>2397</v>
      </c>
      <c r="F501" s="133" t="s">
        <v>561</v>
      </c>
      <c r="G501" s="133" t="s">
        <v>4270</v>
      </c>
      <c r="H501" s="133" t="s">
        <v>4271</v>
      </c>
      <c r="I501" s="133" t="s">
        <v>710</v>
      </c>
      <c r="J501" s="133" t="s">
        <v>4272</v>
      </c>
      <c r="O501" s="133" t="s">
        <v>4273</v>
      </c>
      <c r="P501" s="139">
        <v>500</v>
      </c>
    </row>
    <row r="502" spans="3:16" ht="15" customHeight="1">
      <c r="C502" s="133" t="s">
        <v>4274</v>
      </c>
      <c r="D502" s="137" t="s">
        <v>116</v>
      </c>
      <c r="E502" s="138" t="s">
        <v>2397</v>
      </c>
      <c r="F502" s="133" t="s">
        <v>562</v>
      </c>
      <c r="G502" s="133" t="s">
        <v>563</v>
      </c>
      <c r="H502" s="133" t="s">
        <v>4275</v>
      </c>
      <c r="I502" s="133" t="s">
        <v>711</v>
      </c>
      <c r="J502" s="133" t="s">
        <v>4276</v>
      </c>
      <c r="O502" s="133">
        <v>22202</v>
      </c>
      <c r="P502" s="139">
        <v>501</v>
      </c>
    </row>
    <row r="503" spans="3:16" ht="15" customHeight="1">
      <c r="C503" s="133" t="s">
        <v>4277</v>
      </c>
      <c r="D503" s="137" t="s">
        <v>116</v>
      </c>
      <c r="E503" s="138" t="s">
        <v>2397</v>
      </c>
      <c r="F503" s="133" t="s">
        <v>564</v>
      </c>
      <c r="G503" s="133" t="s">
        <v>565</v>
      </c>
      <c r="H503" s="133" t="s">
        <v>4278</v>
      </c>
      <c r="I503" s="133" t="s">
        <v>712</v>
      </c>
      <c r="J503" s="133" t="s">
        <v>4279</v>
      </c>
      <c r="O503" s="133">
        <v>22203</v>
      </c>
      <c r="P503" s="139">
        <v>502</v>
      </c>
    </row>
    <row r="504" spans="3:16" ht="15" customHeight="1">
      <c r="C504" s="133" t="s">
        <v>4280</v>
      </c>
      <c r="D504" s="137" t="s">
        <v>116</v>
      </c>
      <c r="E504" s="138" t="s">
        <v>2397</v>
      </c>
      <c r="F504" s="133" t="s">
        <v>566</v>
      </c>
      <c r="G504" s="133" t="s">
        <v>567</v>
      </c>
      <c r="H504" s="133" t="s">
        <v>4281</v>
      </c>
      <c r="I504" s="133" t="s">
        <v>713</v>
      </c>
      <c r="J504" s="133" t="s">
        <v>4282</v>
      </c>
      <c r="O504" s="133">
        <v>22222</v>
      </c>
      <c r="P504" s="139">
        <v>503</v>
      </c>
    </row>
    <row r="505" spans="3:16" ht="15" customHeight="1">
      <c r="C505" s="133" t="s">
        <v>4283</v>
      </c>
      <c r="D505" s="137" t="s">
        <v>116</v>
      </c>
      <c r="E505" s="138" t="s">
        <v>2397</v>
      </c>
      <c r="F505" s="133" t="s">
        <v>568</v>
      </c>
      <c r="G505" s="133" t="s">
        <v>569</v>
      </c>
      <c r="H505" s="133" t="s">
        <v>4284</v>
      </c>
      <c r="I505" s="133" t="s">
        <v>714</v>
      </c>
      <c r="J505" s="133" t="s">
        <v>4285</v>
      </c>
      <c r="O505" s="133">
        <v>22240</v>
      </c>
      <c r="P505" s="139">
        <v>504</v>
      </c>
    </row>
    <row r="506" spans="3:16" ht="15" customHeight="1">
      <c r="C506" s="133" t="s">
        <v>4286</v>
      </c>
      <c r="D506" s="137" t="s">
        <v>116</v>
      </c>
      <c r="E506" s="138" t="s">
        <v>2397</v>
      </c>
      <c r="F506" s="133" t="s">
        <v>570</v>
      </c>
      <c r="G506" s="133" t="s">
        <v>4287</v>
      </c>
      <c r="H506" s="133" t="s">
        <v>4288</v>
      </c>
      <c r="I506" s="133" t="s">
        <v>715</v>
      </c>
      <c r="J506" s="133" t="s">
        <v>4289</v>
      </c>
      <c r="O506" s="133">
        <v>22243</v>
      </c>
      <c r="P506" s="139">
        <v>505</v>
      </c>
    </row>
    <row r="507" spans="3:16" ht="15" customHeight="1">
      <c r="C507" s="133" t="s">
        <v>4290</v>
      </c>
      <c r="D507" s="137" t="s">
        <v>116</v>
      </c>
      <c r="E507" s="138" t="s">
        <v>2397</v>
      </c>
      <c r="F507" s="133" t="s">
        <v>571</v>
      </c>
      <c r="G507" s="133" t="s">
        <v>572</v>
      </c>
      <c r="H507" s="133" t="s">
        <v>4291</v>
      </c>
      <c r="I507" s="133" t="s">
        <v>716</v>
      </c>
      <c r="J507" s="133" t="s">
        <v>4292</v>
      </c>
      <c r="O507" s="133">
        <v>22213</v>
      </c>
      <c r="P507" s="139">
        <v>506</v>
      </c>
    </row>
    <row r="508" spans="3:16" ht="15" customHeight="1">
      <c r="C508" s="133" t="s">
        <v>4293</v>
      </c>
      <c r="D508" s="137" t="s">
        <v>116</v>
      </c>
      <c r="E508" s="138" t="s">
        <v>2397</v>
      </c>
      <c r="F508" s="133" t="s">
        <v>573</v>
      </c>
      <c r="G508" s="133" t="s">
        <v>574</v>
      </c>
      <c r="H508" s="133" t="s">
        <v>4294</v>
      </c>
      <c r="I508" s="133" t="s">
        <v>717</v>
      </c>
      <c r="J508" s="133" t="s">
        <v>4295</v>
      </c>
      <c r="O508" s="133">
        <v>22211</v>
      </c>
      <c r="P508" s="139">
        <v>507</v>
      </c>
    </row>
    <row r="509" spans="3:16" ht="15" customHeight="1">
      <c r="C509" s="133" t="s">
        <v>4296</v>
      </c>
      <c r="D509" s="137" t="s">
        <v>116</v>
      </c>
      <c r="E509" s="138" t="s">
        <v>2397</v>
      </c>
      <c r="F509" s="133" t="s">
        <v>575</v>
      </c>
      <c r="G509" s="133" t="s">
        <v>576</v>
      </c>
      <c r="H509" s="133" t="s">
        <v>4297</v>
      </c>
      <c r="I509" s="133" t="s">
        <v>718</v>
      </c>
      <c r="J509" s="133" t="s">
        <v>4298</v>
      </c>
      <c r="O509" s="133" t="s">
        <v>4299</v>
      </c>
      <c r="P509" s="139">
        <v>508</v>
      </c>
    </row>
    <row r="510" spans="3:16" ht="15" customHeight="1">
      <c r="C510" s="133" t="s">
        <v>4300</v>
      </c>
      <c r="D510" s="137" t="s">
        <v>116</v>
      </c>
      <c r="E510" s="138" t="s">
        <v>2397</v>
      </c>
      <c r="F510" s="133" t="s">
        <v>577</v>
      </c>
      <c r="G510" s="133" t="s">
        <v>4301</v>
      </c>
      <c r="H510" s="133" t="s">
        <v>4302</v>
      </c>
      <c r="I510" s="133" t="s">
        <v>719</v>
      </c>
      <c r="J510" s="133" t="s">
        <v>4303</v>
      </c>
      <c r="O510" s="133">
        <v>22323</v>
      </c>
      <c r="P510" s="139">
        <v>509</v>
      </c>
    </row>
    <row r="511" spans="3:16" ht="15" customHeight="1">
      <c r="C511" s="133" t="s">
        <v>4304</v>
      </c>
      <c r="D511" s="137" t="s">
        <v>116</v>
      </c>
      <c r="E511" s="138" t="s">
        <v>2391</v>
      </c>
      <c r="F511" s="133" t="s">
        <v>578</v>
      </c>
      <c r="G511" s="133" t="s">
        <v>4305</v>
      </c>
      <c r="H511" s="133" t="s">
        <v>4306</v>
      </c>
      <c r="I511" s="133" t="s">
        <v>720</v>
      </c>
      <c r="J511" s="133" t="s">
        <v>4307</v>
      </c>
      <c r="O511" s="133">
        <v>32100</v>
      </c>
      <c r="P511" s="139">
        <v>510</v>
      </c>
    </row>
    <row r="512" spans="3:16" ht="15" customHeight="1">
      <c r="C512" s="133" t="s">
        <v>4308</v>
      </c>
      <c r="D512" s="137" t="s">
        <v>116</v>
      </c>
      <c r="E512" s="138" t="s">
        <v>2391</v>
      </c>
      <c r="F512" s="133" t="s">
        <v>578</v>
      </c>
      <c r="G512" s="133" t="s">
        <v>4309</v>
      </c>
      <c r="H512" s="133" t="s">
        <v>4310</v>
      </c>
      <c r="I512" s="133" t="s">
        <v>721</v>
      </c>
      <c r="J512" s="133" t="s">
        <v>4311</v>
      </c>
      <c r="O512" s="133">
        <v>32100</v>
      </c>
      <c r="P512" s="139">
        <v>511</v>
      </c>
    </row>
    <row r="513" spans="3:16" ht="15" customHeight="1">
      <c r="C513" s="133" t="s">
        <v>4312</v>
      </c>
      <c r="D513" s="137" t="s">
        <v>116</v>
      </c>
      <c r="E513" s="138" t="s">
        <v>2391</v>
      </c>
      <c r="F513" s="133" t="s">
        <v>578</v>
      </c>
      <c r="G513" s="133" t="s">
        <v>3343</v>
      </c>
      <c r="H513" s="133" t="s">
        <v>4313</v>
      </c>
      <c r="I513" s="133" t="s">
        <v>722</v>
      </c>
      <c r="J513" s="133" t="s">
        <v>4314</v>
      </c>
      <c r="O513" s="133">
        <v>32100</v>
      </c>
      <c r="P513" s="139">
        <v>512</v>
      </c>
    </row>
    <row r="514" spans="3:16" ht="15" customHeight="1">
      <c r="C514" s="133" t="s">
        <v>4315</v>
      </c>
      <c r="D514" s="137" t="s">
        <v>116</v>
      </c>
      <c r="E514" s="138" t="s">
        <v>2391</v>
      </c>
      <c r="F514" s="133" t="s">
        <v>578</v>
      </c>
      <c r="G514" s="133" t="s">
        <v>4316</v>
      </c>
      <c r="H514" s="133" t="s">
        <v>4317</v>
      </c>
      <c r="I514" s="133" t="s">
        <v>723</v>
      </c>
      <c r="J514" s="133" t="s">
        <v>4318</v>
      </c>
      <c r="O514" s="133">
        <v>32100</v>
      </c>
      <c r="P514" s="139">
        <v>513</v>
      </c>
    </row>
    <row r="515" spans="3:16" ht="15" customHeight="1">
      <c r="C515" s="133" t="s">
        <v>4319</v>
      </c>
      <c r="D515" s="137" t="s">
        <v>116</v>
      </c>
      <c r="E515" s="138" t="s">
        <v>2391</v>
      </c>
      <c r="F515" s="133" t="s">
        <v>578</v>
      </c>
      <c r="G515" s="133" t="s">
        <v>3527</v>
      </c>
      <c r="H515" s="133" t="s">
        <v>4320</v>
      </c>
      <c r="I515" s="133" t="s">
        <v>724</v>
      </c>
      <c r="J515" s="133" t="s">
        <v>4321</v>
      </c>
      <c r="O515" s="133">
        <v>32100</v>
      </c>
      <c r="P515" s="139">
        <v>514</v>
      </c>
    </row>
    <row r="516" spans="3:16" ht="15" customHeight="1">
      <c r="C516" s="133" t="s">
        <v>4322</v>
      </c>
      <c r="D516" s="137" t="s">
        <v>116</v>
      </c>
      <c r="E516" s="138" t="s">
        <v>2391</v>
      </c>
      <c r="F516" s="133" t="s">
        <v>581</v>
      </c>
      <c r="G516" s="133" t="s">
        <v>4323</v>
      </c>
      <c r="H516" s="133" t="s">
        <v>4324</v>
      </c>
      <c r="I516" s="133" t="s">
        <v>725</v>
      </c>
      <c r="J516" s="133" t="s">
        <v>4325</v>
      </c>
      <c r="O516" s="133">
        <v>32240</v>
      </c>
      <c r="P516" s="139">
        <v>515</v>
      </c>
    </row>
    <row r="517" spans="3:16" ht="15" customHeight="1">
      <c r="C517" s="133" t="s">
        <v>4326</v>
      </c>
      <c r="D517" s="137" t="s">
        <v>116</v>
      </c>
      <c r="E517" s="138" t="s">
        <v>2391</v>
      </c>
      <c r="F517" s="133" t="s">
        <v>578</v>
      </c>
      <c r="G517" s="133" t="s">
        <v>4327</v>
      </c>
      <c r="H517" s="133" t="s">
        <v>4328</v>
      </c>
      <c r="I517" s="133" t="s">
        <v>726</v>
      </c>
      <c r="J517" s="133" t="s">
        <v>4329</v>
      </c>
      <c r="O517" s="133">
        <v>32100</v>
      </c>
      <c r="P517" s="139">
        <v>516</v>
      </c>
    </row>
    <row r="518" spans="3:16" ht="15" customHeight="1">
      <c r="C518" s="133" t="s">
        <v>4330</v>
      </c>
      <c r="D518" s="137" t="s">
        <v>116</v>
      </c>
      <c r="E518" s="138" t="s">
        <v>2391</v>
      </c>
      <c r="F518" s="133" t="s">
        <v>582</v>
      </c>
      <c r="G518" s="133" t="s">
        <v>4331</v>
      </c>
      <c r="H518" s="133" t="s">
        <v>4332</v>
      </c>
      <c r="I518" s="133" t="s">
        <v>727</v>
      </c>
      <c r="J518" s="133" t="s">
        <v>4333</v>
      </c>
      <c r="O518" s="133">
        <v>32000</v>
      </c>
      <c r="P518" s="139">
        <v>517</v>
      </c>
    </row>
    <row r="519" spans="3:16" ht="15" customHeight="1">
      <c r="C519" s="133" t="s">
        <v>4334</v>
      </c>
      <c r="D519" s="137" t="s">
        <v>116</v>
      </c>
      <c r="E519" s="138" t="s">
        <v>2391</v>
      </c>
      <c r="F519" s="133" t="s">
        <v>582</v>
      </c>
      <c r="G519" s="133" t="s">
        <v>583</v>
      </c>
      <c r="H519" s="133" t="s">
        <v>4335</v>
      </c>
      <c r="I519" s="133" t="s">
        <v>728</v>
      </c>
      <c r="J519" s="133" t="s">
        <v>4336</v>
      </c>
      <c r="O519" s="133" t="s">
        <v>4337</v>
      </c>
      <c r="P519" s="139">
        <v>518</v>
      </c>
    </row>
    <row r="520" spans="3:16" ht="15" customHeight="1">
      <c r="C520" s="133" t="s">
        <v>4338</v>
      </c>
      <c r="D520" s="137" t="s">
        <v>116</v>
      </c>
      <c r="E520" s="138" t="s">
        <v>2391</v>
      </c>
      <c r="F520" s="133" t="s">
        <v>582</v>
      </c>
      <c r="G520" s="133" t="s">
        <v>584</v>
      </c>
      <c r="H520" s="133" t="s">
        <v>4339</v>
      </c>
      <c r="I520" s="133" t="s">
        <v>729</v>
      </c>
      <c r="J520" s="133" t="s">
        <v>4340</v>
      </c>
      <c r="O520" s="133">
        <v>32000</v>
      </c>
      <c r="P520" s="139">
        <v>519</v>
      </c>
    </row>
    <row r="521" spans="3:16" ht="15" customHeight="1">
      <c r="C521" s="133" t="s">
        <v>4341</v>
      </c>
      <c r="D521" s="137" t="s">
        <v>116</v>
      </c>
      <c r="E521" s="138" t="s">
        <v>2391</v>
      </c>
      <c r="F521" s="145" t="s">
        <v>582</v>
      </c>
      <c r="G521" s="145" t="s">
        <v>4342</v>
      </c>
      <c r="H521" s="145" t="s">
        <v>4343</v>
      </c>
      <c r="I521" s="145" t="s">
        <v>730</v>
      </c>
      <c r="J521" s="145" t="s">
        <v>4344</v>
      </c>
      <c r="O521" s="145" t="s">
        <v>4337</v>
      </c>
      <c r="P521" s="139">
        <v>520</v>
      </c>
    </row>
    <row r="522" spans="3:16" ht="15" customHeight="1">
      <c r="C522" s="133" t="s">
        <v>4345</v>
      </c>
      <c r="D522" s="137" t="s">
        <v>116</v>
      </c>
      <c r="E522" s="138" t="s">
        <v>2391</v>
      </c>
      <c r="F522" s="133" t="s">
        <v>582</v>
      </c>
      <c r="G522" s="133" t="s">
        <v>585</v>
      </c>
      <c r="H522" s="133" t="s">
        <v>4346</v>
      </c>
      <c r="I522" s="133" t="s">
        <v>731</v>
      </c>
      <c r="J522" s="133" t="s">
        <v>4347</v>
      </c>
      <c r="O522" s="133">
        <v>32000</v>
      </c>
      <c r="P522" s="139">
        <v>521</v>
      </c>
    </row>
    <row r="523" spans="3:16" ht="15" customHeight="1">
      <c r="C523" s="133" t="s">
        <v>4348</v>
      </c>
      <c r="D523" s="137" t="s">
        <v>116</v>
      </c>
      <c r="E523" s="138" t="s">
        <v>2391</v>
      </c>
      <c r="F523" s="133" t="s">
        <v>586</v>
      </c>
      <c r="G523" s="133" t="s">
        <v>4349</v>
      </c>
      <c r="H523" s="133" t="s">
        <v>4350</v>
      </c>
      <c r="I523" s="133" t="s">
        <v>732</v>
      </c>
      <c r="J523" s="133" t="s">
        <v>4351</v>
      </c>
      <c r="O523" s="133">
        <v>32270</v>
      </c>
      <c r="P523" s="139">
        <v>522</v>
      </c>
    </row>
    <row r="524" spans="3:16" ht="15" customHeight="1">
      <c r="C524" s="133" t="s">
        <v>4352</v>
      </c>
      <c r="D524" s="137" t="s">
        <v>116</v>
      </c>
      <c r="E524" s="138" t="s">
        <v>2391</v>
      </c>
      <c r="F524" s="133" t="s">
        <v>586</v>
      </c>
      <c r="G524" s="133" t="s">
        <v>4194</v>
      </c>
      <c r="H524" s="133" t="s">
        <v>4353</v>
      </c>
      <c r="I524" s="133" t="s">
        <v>733</v>
      </c>
      <c r="J524" s="133" t="s">
        <v>4354</v>
      </c>
      <c r="O524" s="133">
        <v>32270</v>
      </c>
      <c r="P524" s="139">
        <v>523</v>
      </c>
    </row>
    <row r="525" spans="3:16" ht="15" customHeight="1">
      <c r="C525" s="133" t="s">
        <v>4355</v>
      </c>
      <c r="D525" s="137" t="s">
        <v>116</v>
      </c>
      <c r="E525" s="138" t="s">
        <v>2391</v>
      </c>
      <c r="F525" s="133" t="s">
        <v>587</v>
      </c>
      <c r="G525" s="133" t="s">
        <v>4356</v>
      </c>
      <c r="H525" s="133" t="s">
        <v>4357</v>
      </c>
      <c r="I525" s="133" t="s">
        <v>734</v>
      </c>
      <c r="J525" s="133" t="s">
        <v>4358</v>
      </c>
      <c r="O525" s="133">
        <v>32274</v>
      </c>
      <c r="P525" s="139">
        <v>524</v>
      </c>
    </row>
    <row r="526" spans="3:16" ht="15" customHeight="1">
      <c r="C526" s="133" t="s">
        <v>4359</v>
      </c>
      <c r="D526" s="137" t="s">
        <v>116</v>
      </c>
      <c r="E526" s="138" t="s">
        <v>2391</v>
      </c>
      <c r="F526" s="133" t="s">
        <v>588</v>
      </c>
      <c r="G526" s="133" t="s">
        <v>4360</v>
      </c>
      <c r="H526" s="133" t="s">
        <v>4361</v>
      </c>
      <c r="I526" s="133" t="s">
        <v>735</v>
      </c>
      <c r="J526" s="133" t="s">
        <v>4362</v>
      </c>
      <c r="O526" s="133">
        <v>32275</v>
      </c>
      <c r="P526" s="139">
        <v>525</v>
      </c>
    </row>
    <row r="527" spans="3:16" ht="15" customHeight="1">
      <c r="C527" s="133" t="s">
        <v>4363</v>
      </c>
      <c r="D527" s="137" t="s">
        <v>116</v>
      </c>
      <c r="E527" s="138" t="s">
        <v>2391</v>
      </c>
      <c r="F527" s="133" t="s">
        <v>4364</v>
      </c>
      <c r="G527" s="133" t="s">
        <v>4365</v>
      </c>
      <c r="H527" s="133" t="s">
        <v>4366</v>
      </c>
      <c r="I527" s="133" t="s">
        <v>1211</v>
      </c>
      <c r="J527" s="133" t="s">
        <v>4367</v>
      </c>
      <c r="O527" s="133">
        <v>32010</v>
      </c>
      <c r="P527" s="139">
        <v>526</v>
      </c>
    </row>
    <row r="528" spans="3:16" ht="15" customHeight="1">
      <c r="C528" s="133" t="s">
        <v>4368</v>
      </c>
      <c r="D528" s="137" t="s">
        <v>116</v>
      </c>
      <c r="E528" s="138" t="s">
        <v>2391</v>
      </c>
      <c r="F528" s="133" t="s">
        <v>4364</v>
      </c>
      <c r="G528" s="133" t="s">
        <v>4369</v>
      </c>
      <c r="H528" s="133" t="s">
        <v>4370</v>
      </c>
      <c r="I528" s="133" t="s">
        <v>1212</v>
      </c>
      <c r="J528" s="133" t="s">
        <v>4371</v>
      </c>
      <c r="O528" s="133">
        <v>32010</v>
      </c>
      <c r="P528" s="139">
        <v>527</v>
      </c>
    </row>
    <row r="529" spans="3:16" ht="15" customHeight="1">
      <c r="C529" s="133" t="s">
        <v>4372</v>
      </c>
      <c r="D529" s="137" t="s">
        <v>116</v>
      </c>
      <c r="E529" s="138" t="s">
        <v>2391</v>
      </c>
      <c r="F529" s="133" t="s">
        <v>589</v>
      </c>
      <c r="G529" s="133" t="s">
        <v>4373</v>
      </c>
      <c r="H529" s="133" t="s">
        <v>4374</v>
      </c>
      <c r="I529" s="133" t="s">
        <v>1213</v>
      </c>
      <c r="J529" s="133" t="s">
        <v>4375</v>
      </c>
      <c r="O529" s="133">
        <v>32227</v>
      </c>
      <c r="P529" s="139">
        <v>528</v>
      </c>
    </row>
    <row r="530" spans="3:16" ht="15" customHeight="1">
      <c r="C530" s="133" t="s">
        <v>4376</v>
      </c>
      <c r="D530" s="137" t="s">
        <v>116</v>
      </c>
      <c r="E530" s="138" t="s">
        <v>2391</v>
      </c>
      <c r="F530" s="133" t="s">
        <v>590</v>
      </c>
      <c r="G530" s="133" t="s">
        <v>4377</v>
      </c>
      <c r="H530" s="133" t="s">
        <v>4378</v>
      </c>
      <c r="I530" s="133" t="s">
        <v>1214</v>
      </c>
      <c r="J530" s="133" t="s">
        <v>4379</v>
      </c>
      <c r="O530" s="133">
        <v>32272</v>
      </c>
      <c r="P530" s="139">
        <v>529</v>
      </c>
    </row>
    <row r="531" spans="3:16" ht="15" customHeight="1">
      <c r="C531" s="133" t="s">
        <v>4380</v>
      </c>
      <c r="D531" s="137" t="s">
        <v>116</v>
      </c>
      <c r="E531" s="138" t="s">
        <v>2391</v>
      </c>
      <c r="F531" s="133" t="s">
        <v>591</v>
      </c>
      <c r="G531" s="133" t="s">
        <v>4381</v>
      </c>
      <c r="H531" s="133" t="s">
        <v>4382</v>
      </c>
      <c r="I531" s="133" t="s">
        <v>1215</v>
      </c>
      <c r="J531" s="133" t="s">
        <v>4383</v>
      </c>
      <c r="O531" s="133">
        <v>32273</v>
      </c>
      <c r="P531" s="139">
        <v>530</v>
      </c>
    </row>
    <row r="532" spans="3:16" ht="15" customHeight="1">
      <c r="C532" s="133" t="s">
        <v>4384</v>
      </c>
      <c r="D532" s="137" t="s">
        <v>116</v>
      </c>
      <c r="E532" s="138" t="s">
        <v>2391</v>
      </c>
      <c r="F532" s="133" t="s">
        <v>592</v>
      </c>
      <c r="G532" s="133" t="s">
        <v>4385</v>
      </c>
      <c r="H532" s="133" t="s">
        <v>4386</v>
      </c>
      <c r="I532" s="133" t="s">
        <v>1216</v>
      </c>
      <c r="J532" s="133" t="s">
        <v>4387</v>
      </c>
      <c r="O532" s="133">
        <v>32260</v>
      </c>
      <c r="P532" s="139">
        <v>531</v>
      </c>
    </row>
    <row r="533" spans="3:16" ht="15" customHeight="1">
      <c r="C533" s="133" t="s">
        <v>4388</v>
      </c>
      <c r="D533" s="137" t="s">
        <v>116</v>
      </c>
      <c r="E533" s="138" t="s">
        <v>2391</v>
      </c>
      <c r="F533" s="133" t="s">
        <v>593</v>
      </c>
      <c r="G533" s="133" t="s">
        <v>4389</v>
      </c>
      <c r="H533" s="133" t="s">
        <v>4390</v>
      </c>
      <c r="I533" s="133" t="s">
        <v>1217</v>
      </c>
      <c r="J533" s="133" t="s">
        <v>4391</v>
      </c>
      <c r="O533" s="133">
        <v>32257</v>
      </c>
      <c r="P533" s="139">
        <v>532</v>
      </c>
    </row>
    <row r="534" spans="3:16" ht="15" customHeight="1">
      <c r="C534" s="133" t="s">
        <v>4392</v>
      </c>
      <c r="D534" s="137" t="s">
        <v>116</v>
      </c>
      <c r="E534" s="138" t="s">
        <v>2391</v>
      </c>
      <c r="F534" s="133" t="s">
        <v>594</v>
      </c>
      <c r="G534" s="133" t="s">
        <v>4393</v>
      </c>
      <c r="H534" s="133" t="s">
        <v>2786</v>
      </c>
      <c r="I534" s="133" t="s">
        <v>1218</v>
      </c>
      <c r="J534" s="133" t="s">
        <v>4394</v>
      </c>
      <c r="O534" s="133">
        <v>32262</v>
      </c>
      <c r="P534" s="139">
        <v>533</v>
      </c>
    </row>
    <row r="535" spans="3:16" ht="15" customHeight="1">
      <c r="C535" s="133" t="s">
        <v>4395</v>
      </c>
      <c r="D535" s="137" t="s">
        <v>116</v>
      </c>
      <c r="E535" s="138" t="s">
        <v>2391</v>
      </c>
      <c r="F535" s="133" t="s">
        <v>4396</v>
      </c>
      <c r="G535" s="133" t="s">
        <v>4397</v>
      </c>
      <c r="H535" s="133" t="s">
        <v>4398</v>
      </c>
      <c r="I535" s="133" t="s">
        <v>1219</v>
      </c>
      <c r="J535" s="133" t="s">
        <v>4399</v>
      </c>
      <c r="O535" s="133">
        <v>32258</v>
      </c>
      <c r="P535" s="139">
        <v>534</v>
      </c>
    </row>
    <row r="536" spans="3:16" ht="15" customHeight="1">
      <c r="C536" s="133" t="s">
        <v>4400</v>
      </c>
      <c r="D536" s="137" t="s">
        <v>116</v>
      </c>
      <c r="E536" s="138" t="s">
        <v>2391</v>
      </c>
      <c r="F536" s="133" t="s">
        <v>595</v>
      </c>
      <c r="G536" s="133" t="s">
        <v>4401</v>
      </c>
      <c r="H536" s="133" t="s">
        <v>4402</v>
      </c>
      <c r="I536" s="133" t="s">
        <v>1220</v>
      </c>
      <c r="J536" s="133" t="s">
        <v>4403</v>
      </c>
      <c r="O536" s="133">
        <v>32236</v>
      </c>
      <c r="P536" s="139">
        <v>535</v>
      </c>
    </row>
    <row r="537" spans="3:16" ht="15" customHeight="1">
      <c r="C537" s="133" t="s">
        <v>4404</v>
      </c>
      <c r="D537" s="137" t="s">
        <v>116</v>
      </c>
      <c r="E537" s="138" t="s">
        <v>2391</v>
      </c>
      <c r="F537" s="133" t="s">
        <v>596</v>
      </c>
      <c r="G537" s="133" t="s">
        <v>4405</v>
      </c>
      <c r="H537" s="133" t="s">
        <v>4204</v>
      </c>
      <c r="I537" s="133" t="s">
        <v>1221</v>
      </c>
      <c r="J537" s="133" t="s">
        <v>4406</v>
      </c>
      <c r="O537" s="133">
        <v>32234</v>
      </c>
      <c r="P537" s="139">
        <v>536</v>
      </c>
    </row>
    <row r="538" spans="3:16" ht="15" customHeight="1">
      <c r="C538" s="133" t="s">
        <v>4407</v>
      </c>
      <c r="D538" s="137" t="s">
        <v>116</v>
      </c>
      <c r="E538" s="138" t="s">
        <v>2391</v>
      </c>
      <c r="F538" s="133" t="s">
        <v>597</v>
      </c>
      <c r="G538" s="133" t="s">
        <v>4408</v>
      </c>
      <c r="H538" s="133" t="s">
        <v>4409</v>
      </c>
      <c r="I538" s="133" t="s">
        <v>1222</v>
      </c>
      <c r="J538" s="133" t="s">
        <v>4410</v>
      </c>
      <c r="O538" s="133">
        <v>32281</v>
      </c>
      <c r="P538" s="139">
        <v>537</v>
      </c>
    </row>
    <row r="539" spans="3:16" ht="15" customHeight="1">
      <c r="C539" s="133" t="s">
        <v>4411</v>
      </c>
      <c r="D539" s="137" t="s">
        <v>116</v>
      </c>
      <c r="E539" s="138" t="s">
        <v>2391</v>
      </c>
      <c r="F539" s="133" t="s">
        <v>598</v>
      </c>
      <c r="G539" s="133" t="s">
        <v>4412</v>
      </c>
      <c r="H539" s="133" t="s">
        <v>4413</v>
      </c>
      <c r="I539" s="133" t="s">
        <v>1223</v>
      </c>
      <c r="J539" s="133" t="s">
        <v>4414</v>
      </c>
      <c r="O539" s="133">
        <v>32282</v>
      </c>
      <c r="P539" s="139">
        <v>538</v>
      </c>
    </row>
    <row r="540" spans="3:16" ht="15" customHeight="1">
      <c r="C540" s="133" t="s">
        <v>4415</v>
      </c>
      <c r="D540" s="137" t="s">
        <v>116</v>
      </c>
      <c r="E540" s="138" t="s">
        <v>2391</v>
      </c>
      <c r="F540" s="133" t="s">
        <v>599</v>
      </c>
      <c r="G540" s="133" t="s">
        <v>3989</v>
      </c>
      <c r="H540" s="133" t="s">
        <v>4416</v>
      </c>
      <c r="I540" s="133" t="s">
        <v>1224</v>
      </c>
      <c r="J540" s="133" t="s">
        <v>4417</v>
      </c>
      <c r="O540" s="133">
        <v>32280</v>
      </c>
      <c r="P540" s="139">
        <v>539</v>
      </c>
    </row>
    <row r="541" spans="3:16" ht="15" customHeight="1">
      <c r="C541" s="133" t="s">
        <v>4418</v>
      </c>
      <c r="D541" s="137" t="s">
        <v>116</v>
      </c>
      <c r="E541" s="138" t="s">
        <v>2391</v>
      </c>
      <c r="F541" s="133" t="s">
        <v>600</v>
      </c>
      <c r="G541" s="133" t="s">
        <v>4419</v>
      </c>
      <c r="H541" s="133" t="s">
        <v>2707</v>
      </c>
      <c r="I541" s="133" t="s">
        <v>1225</v>
      </c>
      <c r="J541" s="133" t="s">
        <v>4420</v>
      </c>
      <c r="O541" s="133">
        <v>32237</v>
      </c>
      <c r="P541" s="139">
        <v>540</v>
      </c>
    </row>
    <row r="542" spans="3:16" ht="15" customHeight="1">
      <c r="C542" s="133" t="s">
        <v>4421</v>
      </c>
      <c r="D542" s="137" t="s">
        <v>116</v>
      </c>
      <c r="E542" s="138" t="s">
        <v>2391</v>
      </c>
      <c r="F542" s="133" t="s">
        <v>601</v>
      </c>
      <c r="G542" s="133" t="s">
        <v>4422</v>
      </c>
      <c r="H542" s="133" t="s">
        <v>4423</v>
      </c>
      <c r="I542" s="133" t="s">
        <v>1226</v>
      </c>
      <c r="J542" s="133" t="s">
        <v>4424</v>
      </c>
      <c r="O542" s="133">
        <v>32249</v>
      </c>
      <c r="P542" s="139">
        <v>541</v>
      </c>
    </row>
    <row r="543" spans="3:16" ht="15" customHeight="1">
      <c r="C543" s="133" t="s">
        <v>4425</v>
      </c>
      <c r="D543" s="137" t="s">
        <v>116</v>
      </c>
      <c r="E543" s="138" t="s">
        <v>2391</v>
      </c>
      <c r="F543" s="133" t="s">
        <v>602</v>
      </c>
      <c r="G543" s="133" t="s">
        <v>603</v>
      </c>
      <c r="H543" s="133" t="s">
        <v>4426</v>
      </c>
      <c r="I543" s="133" t="s">
        <v>1938</v>
      </c>
      <c r="J543" s="133" t="s">
        <v>4427</v>
      </c>
      <c r="O543" s="133">
        <v>32221</v>
      </c>
      <c r="P543" s="139">
        <v>542</v>
      </c>
    </row>
    <row r="544" spans="3:16" ht="15" customHeight="1">
      <c r="C544" s="133" t="s">
        <v>4428</v>
      </c>
      <c r="D544" s="137" t="s">
        <v>116</v>
      </c>
      <c r="E544" s="138" t="s">
        <v>2391</v>
      </c>
      <c r="F544" s="133" t="s">
        <v>604</v>
      </c>
      <c r="G544" s="133" t="s">
        <v>4429</v>
      </c>
      <c r="H544" s="133" t="s">
        <v>4430</v>
      </c>
      <c r="I544" s="133" t="s">
        <v>1939</v>
      </c>
      <c r="J544" s="133" t="s">
        <v>4431</v>
      </c>
      <c r="O544" s="133">
        <v>32245</v>
      </c>
      <c r="P544" s="139">
        <v>543</v>
      </c>
    </row>
    <row r="545" spans="3:16" ht="15" customHeight="1">
      <c r="C545" s="133" t="s">
        <v>4432</v>
      </c>
      <c r="D545" s="137" t="s">
        <v>116</v>
      </c>
      <c r="E545" s="138" t="s">
        <v>2391</v>
      </c>
      <c r="F545" s="133" t="s">
        <v>605</v>
      </c>
      <c r="G545" s="133" t="s">
        <v>4433</v>
      </c>
      <c r="H545" s="133" t="s">
        <v>4434</v>
      </c>
      <c r="I545" s="133" t="s">
        <v>1940</v>
      </c>
      <c r="J545" s="133" t="s">
        <v>4435</v>
      </c>
      <c r="O545" s="133">
        <v>32246</v>
      </c>
      <c r="P545" s="139">
        <v>544</v>
      </c>
    </row>
    <row r="546" spans="3:16" ht="15" customHeight="1">
      <c r="C546" s="133" t="s">
        <v>4436</v>
      </c>
      <c r="D546" s="137" t="s">
        <v>116</v>
      </c>
      <c r="E546" s="138" t="s">
        <v>2391</v>
      </c>
      <c r="F546" s="133" t="s">
        <v>1227</v>
      </c>
      <c r="G546" s="133" t="s">
        <v>4437</v>
      </c>
      <c r="H546" s="133" t="s">
        <v>4438</v>
      </c>
      <c r="I546" s="133" t="s">
        <v>1941</v>
      </c>
      <c r="J546" s="133" t="s">
        <v>4439</v>
      </c>
      <c r="O546" s="133">
        <v>32248</v>
      </c>
      <c r="P546" s="139">
        <v>545</v>
      </c>
    </row>
    <row r="547" spans="3:16" ht="15" customHeight="1">
      <c r="C547" s="133" t="s">
        <v>4440</v>
      </c>
      <c r="D547" s="137" t="s">
        <v>116</v>
      </c>
      <c r="E547" s="138" t="s">
        <v>2391</v>
      </c>
      <c r="F547" s="133" t="s">
        <v>1228</v>
      </c>
      <c r="G547" s="133" t="s">
        <v>4441</v>
      </c>
      <c r="H547" s="133" t="s">
        <v>4442</v>
      </c>
      <c r="I547" s="133" t="s">
        <v>1942</v>
      </c>
      <c r="J547" s="133" t="s">
        <v>4443</v>
      </c>
      <c r="O547" s="133">
        <v>32252</v>
      </c>
      <c r="P547" s="139">
        <v>546</v>
      </c>
    </row>
    <row r="548" spans="3:16" ht="15" customHeight="1">
      <c r="C548" s="133" t="s">
        <v>4444</v>
      </c>
      <c r="D548" s="137" t="s">
        <v>116</v>
      </c>
      <c r="E548" s="138" t="s">
        <v>2391</v>
      </c>
      <c r="F548" s="133" t="s">
        <v>1229</v>
      </c>
      <c r="G548" s="133" t="s">
        <v>2597</v>
      </c>
      <c r="H548" s="133" t="s">
        <v>4445</v>
      </c>
      <c r="I548" s="133" t="s">
        <v>1943</v>
      </c>
      <c r="J548" s="133" t="s">
        <v>4446</v>
      </c>
      <c r="O548" s="133">
        <v>32253</v>
      </c>
      <c r="P548" s="139">
        <v>547</v>
      </c>
    </row>
    <row r="549" spans="3:16" ht="15" customHeight="1">
      <c r="C549" s="133" t="s">
        <v>4447</v>
      </c>
      <c r="D549" s="137" t="s">
        <v>116</v>
      </c>
      <c r="E549" s="138" t="s">
        <v>2391</v>
      </c>
      <c r="F549" s="133" t="s">
        <v>1230</v>
      </c>
      <c r="G549" s="133" t="s">
        <v>4448</v>
      </c>
      <c r="H549" s="133" t="s">
        <v>4449</v>
      </c>
      <c r="I549" s="133" t="s">
        <v>1944</v>
      </c>
      <c r="J549" s="133" t="s">
        <v>4450</v>
      </c>
      <c r="O549" s="133">
        <v>32251</v>
      </c>
      <c r="P549" s="139">
        <v>548</v>
      </c>
    </row>
    <row r="550" spans="3:16" ht="15" customHeight="1">
      <c r="C550" s="133" t="s">
        <v>4451</v>
      </c>
      <c r="D550" s="137" t="s">
        <v>116</v>
      </c>
      <c r="E550" s="138" t="s">
        <v>2391</v>
      </c>
      <c r="F550" s="133" t="s">
        <v>1231</v>
      </c>
      <c r="G550" s="133" t="s">
        <v>4452</v>
      </c>
      <c r="H550" s="133" t="s">
        <v>4453</v>
      </c>
      <c r="I550" s="133" t="s">
        <v>1945</v>
      </c>
      <c r="J550" s="133" t="s">
        <v>4454</v>
      </c>
      <c r="O550" s="133">
        <v>32238</v>
      </c>
      <c r="P550" s="139">
        <v>549</v>
      </c>
    </row>
    <row r="551" spans="3:16" ht="15" customHeight="1">
      <c r="C551" s="133" t="s">
        <v>4455</v>
      </c>
      <c r="D551" s="137" t="s">
        <v>116</v>
      </c>
      <c r="E551" s="138" t="s">
        <v>2391</v>
      </c>
      <c r="F551" s="133" t="s">
        <v>4456</v>
      </c>
      <c r="G551" s="133" t="s">
        <v>4457</v>
      </c>
      <c r="H551" s="133" t="s">
        <v>4458</v>
      </c>
      <c r="I551" s="133" t="s">
        <v>1946</v>
      </c>
      <c r="J551" s="133" t="s">
        <v>4459</v>
      </c>
      <c r="O551" s="133">
        <v>32241</v>
      </c>
      <c r="P551" s="139">
        <v>550</v>
      </c>
    </row>
    <row r="552" spans="3:16" ht="15" customHeight="1">
      <c r="C552" s="133" t="s">
        <v>4460</v>
      </c>
      <c r="D552" s="137" t="s">
        <v>116</v>
      </c>
      <c r="E552" s="138" t="s">
        <v>2391</v>
      </c>
      <c r="F552" s="133" t="s">
        <v>1232</v>
      </c>
      <c r="G552" s="133" t="s">
        <v>4461</v>
      </c>
      <c r="H552" s="133" t="s">
        <v>4462</v>
      </c>
      <c r="I552" s="133" t="s">
        <v>1947</v>
      </c>
      <c r="J552" s="133" t="s">
        <v>4463</v>
      </c>
      <c r="O552" s="133">
        <v>32242</v>
      </c>
      <c r="P552" s="139">
        <v>551</v>
      </c>
    </row>
    <row r="553" spans="3:16" ht="15" customHeight="1">
      <c r="C553" s="133" t="s">
        <v>4464</v>
      </c>
      <c r="D553" s="137" t="s">
        <v>116</v>
      </c>
      <c r="E553" s="138" t="s">
        <v>2391</v>
      </c>
      <c r="F553" s="133" t="s">
        <v>1233</v>
      </c>
      <c r="G553" s="133" t="s">
        <v>4465</v>
      </c>
      <c r="H553" s="133" t="s">
        <v>4466</v>
      </c>
      <c r="I553" s="133" t="s">
        <v>1948</v>
      </c>
      <c r="J553" s="133" t="s">
        <v>4467</v>
      </c>
      <c r="O553" s="133">
        <v>32284</v>
      </c>
      <c r="P553" s="139">
        <v>552</v>
      </c>
    </row>
    <row r="554" spans="3:16" ht="15" customHeight="1">
      <c r="C554" s="133" t="s">
        <v>4468</v>
      </c>
      <c r="D554" s="137" t="s">
        <v>116</v>
      </c>
      <c r="E554" s="138" t="s">
        <v>2391</v>
      </c>
      <c r="F554" s="133" t="s">
        <v>1234</v>
      </c>
      <c r="G554" s="133" t="s">
        <v>4469</v>
      </c>
      <c r="H554" s="133" t="s">
        <v>4470</v>
      </c>
      <c r="I554" s="133" t="s">
        <v>1949</v>
      </c>
      <c r="J554" s="133" t="s">
        <v>4471</v>
      </c>
      <c r="O554" s="133">
        <v>32283</v>
      </c>
      <c r="P554" s="139">
        <v>553</v>
      </c>
    </row>
    <row r="555" spans="3:16" ht="15" customHeight="1">
      <c r="C555" s="133" t="s">
        <v>4472</v>
      </c>
      <c r="D555" s="137" t="s">
        <v>116</v>
      </c>
      <c r="E555" s="138" t="s">
        <v>2391</v>
      </c>
      <c r="F555" s="133" t="s">
        <v>4473</v>
      </c>
      <c r="G555" s="133" t="s">
        <v>4474</v>
      </c>
      <c r="H555" s="133" t="s">
        <v>4475</v>
      </c>
      <c r="I555" s="133" t="s">
        <v>1950</v>
      </c>
      <c r="J555" s="133" t="s">
        <v>4476</v>
      </c>
      <c r="O555" s="133">
        <v>31214</v>
      </c>
      <c r="P555" s="139">
        <v>554</v>
      </c>
    </row>
    <row r="556" spans="3:16" ht="15" customHeight="1">
      <c r="C556" s="133" t="s">
        <v>4477</v>
      </c>
      <c r="D556" s="137" t="s">
        <v>116</v>
      </c>
      <c r="E556" s="138" t="s">
        <v>2391</v>
      </c>
      <c r="F556" s="133" t="s">
        <v>1235</v>
      </c>
      <c r="G556" s="133" t="s">
        <v>4478</v>
      </c>
      <c r="H556" s="133" t="s">
        <v>4479</v>
      </c>
      <c r="I556" s="133" t="s">
        <v>1951</v>
      </c>
      <c r="J556" s="133" t="s">
        <v>4480</v>
      </c>
      <c r="O556" s="133">
        <v>32213</v>
      </c>
      <c r="P556" s="139">
        <v>555</v>
      </c>
    </row>
    <row r="557" spans="3:16" ht="15" customHeight="1">
      <c r="C557" s="133" t="s">
        <v>4481</v>
      </c>
      <c r="D557" s="137" t="s">
        <v>116</v>
      </c>
      <c r="E557" s="138" t="s">
        <v>2391</v>
      </c>
      <c r="F557" s="133" t="s">
        <v>1236</v>
      </c>
      <c r="G557" s="133" t="s">
        <v>4482</v>
      </c>
      <c r="H557" s="133" t="s">
        <v>3694</v>
      </c>
      <c r="I557" s="133" t="s">
        <v>1952</v>
      </c>
      <c r="J557" s="133" t="s">
        <v>4483</v>
      </c>
      <c r="O557" s="133" t="s">
        <v>4484</v>
      </c>
      <c r="P557" s="139">
        <v>556</v>
      </c>
    </row>
    <row r="558" spans="3:16" ht="15" customHeight="1">
      <c r="C558" s="133" t="s">
        <v>4485</v>
      </c>
      <c r="D558" s="137" t="s">
        <v>116</v>
      </c>
      <c r="E558" s="138" t="s">
        <v>2391</v>
      </c>
      <c r="F558" s="133" t="s">
        <v>1237</v>
      </c>
      <c r="G558" s="133" t="s">
        <v>4486</v>
      </c>
      <c r="H558" s="133" t="s">
        <v>4487</v>
      </c>
      <c r="I558" s="133" t="s">
        <v>1953</v>
      </c>
      <c r="J558" s="133" t="s">
        <v>4488</v>
      </c>
      <c r="O558" s="133">
        <v>32224</v>
      </c>
      <c r="P558" s="139">
        <v>557</v>
      </c>
    </row>
    <row r="559" spans="3:16" ht="15" customHeight="1">
      <c r="C559" s="133" t="s">
        <v>4489</v>
      </c>
      <c r="D559" s="137" t="s">
        <v>116</v>
      </c>
      <c r="E559" s="138" t="s">
        <v>2391</v>
      </c>
      <c r="F559" s="133" t="s">
        <v>1238</v>
      </c>
      <c r="G559" s="133" t="s">
        <v>4490</v>
      </c>
      <c r="H559" s="133" t="s">
        <v>4491</v>
      </c>
      <c r="I559" s="133" t="s">
        <v>1954</v>
      </c>
      <c r="J559" s="133" t="s">
        <v>4492</v>
      </c>
      <c r="O559" s="133">
        <v>32225</v>
      </c>
      <c r="P559" s="139">
        <v>558</v>
      </c>
    </row>
    <row r="560" spans="3:16" ht="15" customHeight="1">
      <c r="C560" s="133" t="s">
        <v>4493</v>
      </c>
      <c r="D560" s="137" t="s">
        <v>116</v>
      </c>
      <c r="E560" s="138" t="s">
        <v>2391</v>
      </c>
      <c r="F560" s="133" t="s">
        <v>1239</v>
      </c>
      <c r="G560" s="133" t="s">
        <v>4494</v>
      </c>
      <c r="H560" s="133" t="s">
        <v>4495</v>
      </c>
      <c r="I560" s="133" t="s">
        <v>1955</v>
      </c>
      <c r="J560" s="133" t="s">
        <v>4496</v>
      </c>
      <c r="O560" s="133">
        <v>32254</v>
      </c>
      <c r="P560" s="139">
        <v>559</v>
      </c>
    </row>
    <row r="561" spans="3:16" ht="15" customHeight="1">
      <c r="C561" s="133" t="s">
        <v>4497</v>
      </c>
      <c r="D561" s="137" t="s">
        <v>116</v>
      </c>
      <c r="E561" s="138" t="s">
        <v>2391</v>
      </c>
      <c r="F561" s="133" t="s">
        <v>1240</v>
      </c>
      <c r="G561" s="133" t="s">
        <v>4498</v>
      </c>
      <c r="H561" s="133" t="s">
        <v>4499</v>
      </c>
      <c r="I561" s="133" t="s">
        <v>1956</v>
      </c>
      <c r="J561" s="133" t="s">
        <v>4500</v>
      </c>
      <c r="O561" s="133">
        <v>32255</v>
      </c>
      <c r="P561" s="139">
        <v>560</v>
      </c>
    </row>
    <row r="562" spans="3:16" ht="15" customHeight="1">
      <c r="C562" s="133" t="s">
        <v>4501</v>
      </c>
      <c r="D562" s="137" t="s">
        <v>116</v>
      </c>
      <c r="E562" s="138" t="s">
        <v>2391</v>
      </c>
      <c r="F562" s="133" t="s">
        <v>1241</v>
      </c>
      <c r="G562" s="133" t="s">
        <v>4502</v>
      </c>
      <c r="H562" s="133" t="s">
        <v>4503</v>
      </c>
      <c r="I562" s="133" t="s">
        <v>742</v>
      </c>
      <c r="J562" s="133" t="s">
        <v>4504</v>
      </c>
      <c r="O562" s="133">
        <v>32271</v>
      </c>
      <c r="P562" s="139">
        <v>561</v>
      </c>
    </row>
    <row r="563" spans="3:16" ht="15" customHeight="1">
      <c r="C563" s="133" t="s">
        <v>4505</v>
      </c>
      <c r="D563" s="137" t="s">
        <v>116</v>
      </c>
      <c r="E563" s="138" t="s">
        <v>2391</v>
      </c>
      <c r="F563" s="133" t="s">
        <v>1242</v>
      </c>
      <c r="G563" s="133" t="s">
        <v>4506</v>
      </c>
      <c r="H563" s="133" t="s">
        <v>2766</v>
      </c>
      <c r="I563" s="133" t="s">
        <v>743</v>
      </c>
      <c r="J563" s="133" t="s">
        <v>4507</v>
      </c>
      <c r="O563" s="133">
        <v>32276</v>
      </c>
      <c r="P563" s="139">
        <v>562</v>
      </c>
    </row>
    <row r="564" spans="3:16" ht="15" customHeight="1">
      <c r="C564" s="133" t="s">
        <v>4508</v>
      </c>
      <c r="D564" s="137" t="s">
        <v>116</v>
      </c>
      <c r="E564" s="138" t="s">
        <v>2391</v>
      </c>
      <c r="F564" s="133" t="s">
        <v>273</v>
      </c>
      <c r="G564" s="133" t="s">
        <v>4509</v>
      </c>
      <c r="H564" s="133" t="s">
        <v>4510</v>
      </c>
      <c r="I564" s="133" t="s">
        <v>744</v>
      </c>
      <c r="J564" s="133" t="s">
        <v>4511</v>
      </c>
      <c r="O564" s="133">
        <v>32239</v>
      </c>
      <c r="P564" s="139">
        <v>563</v>
      </c>
    </row>
    <row r="565" spans="3:16" ht="15" customHeight="1">
      <c r="C565" s="133" t="s">
        <v>4512</v>
      </c>
      <c r="D565" s="137" t="s">
        <v>116</v>
      </c>
      <c r="E565" s="138" t="s">
        <v>2395</v>
      </c>
      <c r="F565" s="133" t="s">
        <v>274</v>
      </c>
      <c r="G565" s="133" t="s">
        <v>4513</v>
      </c>
      <c r="H565" s="133" t="s">
        <v>4514</v>
      </c>
      <c r="I565" s="133" t="s">
        <v>745</v>
      </c>
      <c r="J565" s="133" t="s">
        <v>4515</v>
      </c>
      <c r="O565" s="133">
        <v>21450</v>
      </c>
      <c r="P565" s="139">
        <v>564</v>
      </c>
    </row>
    <row r="566" spans="3:16" ht="15" customHeight="1">
      <c r="C566" s="133" t="s">
        <v>4516</v>
      </c>
      <c r="D566" s="137" t="s">
        <v>116</v>
      </c>
      <c r="E566" s="138" t="s">
        <v>2395</v>
      </c>
      <c r="F566" s="133" t="s">
        <v>275</v>
      </c>
      <c r="G566" s="133" t="s">
        <v>4517</v>
      </c>
      <c r="H566" s="133" t="s">
        <v>4518</v>
      </c>
      <c r="I566" s="133" t="s">
        <v>746</v>
      </c>
      <c r="J566" s="133" t="s">
        <v>4519</v>
      </c>
      <c r="O566" s="133">
        <v>21260</v>
      </c>
      <c r="P566" s="139">
        <v>565</v>
      </c>
    </row>
    <row r="567" spans="3:16" ht="15" customHeight="1">
      <c r="C567" s="133" t="s">
        <v>4520</v>
      </c>
      <c r="D567" s="137" t="s">
        <v>116</v>
      </c>
      <c r="E567" s="138" t="s">
        <v>2395</v>
      </c>
      <c r="F567" s="133" t="s">
        <v>276</v>
      </c>
      <c r="G567" s="133" t="s">
        <v>4521</v>
      </c>
      <c r="H567" s="133" t="s">
        <v>4522</v>
      </c>
      <c r="I567" s="133" t="s">
        <v>747</v>
      </c>
      <c r="J567" s="133" t="s">
        <v>4523</v>
      </c>
      <c r="O567" s="133">
        <v>21300</v>
      </c>
      <c r="P567" s="139">
        <v>566</v>
      </c>
    </row>
    <row r="568" spans="3:16" ht="15" customHeight="1">
      <c r="C568" s="133" t="s">
        <v>4524</v>
      </c>
      <c r="D568" s="137" t="s">
        <v>116</v>
      </c>
      <c r="E568" s="138" t="s">
        <v>2395</v>
      </c>
      <c r="F568" s="133" t="s">
        <v>276</v>
      </c>
      <c r="G568" s="133" t="s">
        <v>4525</v>
      </c>
      <c r="H568" s="133" t="s">
        <v>4526</v>
      </c>
      <c r="I568" s="133" t="s">
        <v>748</v>
      </c>
      <c r="J568" s="133" t="s">
        <v>4527</v>
      </c>
      <c r="O568" s="133">
        <v>21300</v>
      </c>
      <c r="P568" s="139">
        <v>567</v>
      </c>
    </row>
    <row r="569" spans="3:16" ht="15" customHeight="1">
      <c r="C569" s="133" t="s">
        <v>4528</v>
      </c>
      <c r="D569" s="137" t="s">
        <v>116</v>
      </c>
      <c r="E569" s="138" t="s">
        <v>2395</v>
      </c>
      <c r="F569" s="133" t="s">
        <v>277</v>
      </c>
      <c r="G569" s="133" t="s">
        <v>278</v>
      </c>
      <c r="H569" s="133" t="s">
        <v>4529</v>
      </c>
      <c r="I569" s="133" t="s">
        <v>749</v>
      </c>
      <c r="J569" s="133" t="s">
        <v>4530</v>
      </c>
      <c r="O569" s="133">
        <v>21310</v>
      </c>
      <c r="P569" s="139">
        <v>568</v>
      </c>
    </row>
    <row r="570" spans="3:16" ht="15" customHeight="1">
      <c r="C570" s="133" t="s">
        <v>4531</v>
      </c>
      <c r="D570" s="137" t="s">
        <v>116</v>
      </c>
      <c r="E570" s="138" t="s">
        <v>2395</v>
      </c>
      <c r="F570" s="133" t="s">
        <v>279</v>
      </c>
      <c r="G570" s="133" t="s">
        <v>280</v>
      </c>
      <c r="H570" s="133" t="s">
        <v>4532</v>
      </c>
      <c r="I570" s="133" t="s">
        <v>750</v>
      </c>
      <c r="J570" s="133" t="s">
        <v>4533</v>
      </c>
      <c r="O570" s="133">
        <v>21253</v>
      </c>
      <c r="P570" s="139">
        <v>569</v>
      </c>
    </row>
    <row r="571" spans="3:16" ht="15" customHeight="1">
      <c r="C571" s="133" t="s">
        <v>4534</v>
      </c>
      <c r="D571" s="137" t="s">
        <v>116</v>
      </c>
      <c r="E571" s="138" t="s">
        <v>2395</v>
      </c>
      <c r="F571" s="133" t="s">
        <v>281</v>
      </c>
      <c r="G571" s="133" t="s">
        <v>282</v>
      </c>
      <c r="H571" s="133" t="s">
        <v>4535</v>
      </c>
      <c r="I571" s="133" t="s">
        <v>751</v>
      </c>
      <c r="J571" s="133" t="s">
        <v>4536</v>
      </c>
      <c r="O571" s="133">
        <v>21205</v>
      </c>
      <c r="P571" s="139">
        <v>570</v>
      </c>
    </row>
    <row r="572" spans="3:16" ht="15" customHeight="1">
      <c r="C572" s="133" t="s">
        <v>4537</v>
      </c>
      <c r="D572" s="137" t="s">
        <v>116</v>
      </c>
      <c r="E572" s="138" t="s">
        <v>2395</v>
      </c>
      <c r="F572" s="133" t="s">
        <v>283</v>
      </c>
      <c r="G572" s="133" t="s">
        <v>4538</v>
      </c>
      <c r="H572" s="133" t="s">
        <v>4539</v>
      </c>
      <c r="I572" s="133" t="s">
        <v>752</v>
      </c>
      <c r="J572" s="133" t="s">
        <v>4540</v>
      </c>
      <c r="O572" s="133">
        <v>21230</v>
      </c>
      <c r="P572" s="139">
        <v>571</v>
      </c>
    </row>
    <row r="573" spans="3:16" ht="15" customHeight="1">
      <c r="C573" s="133" t="s">
        <v>4541</v>
      </c>
      <c r="D573" s="137" t="s">
        <v>116</v>
      </c>
      <c r="E573" s="138" t="s">
        <v>2395</v>
      </c>
      <c r="F573" s="133" t="s">
        <v>283</v>
      </c>
      <c r="G573" s="133" t="s">
        <v>284</v>
      </c>
      <c r="H573" s="133" t="s">
        <v>4542</v>
      </c>
      <c r="I573" s="133" t="s">
        <v>753</v>
      </c>
      <c r="J573" s="133" t="s">
        <v>4543</v>
      </c>
      <c r="O573" s="133">
        <v>21230</v>
      </c>
      <c r="P573" s="139">
        <v>572</v>
      </c>
    </row>
    <row r="574" spans="3:16" ht="15" customHeight="1">
      <c r="C574" s="133" t="s">
        <v>4544</v>
      </c>
      <c r="D574" s="137" t="s">
        <v>116</v>
      </c>
      <c r="E574" s="138" t="s">
        <v>2395</v>
      </c>
      <c r="F574" s="133" t="s">
        <v>283</v>
      </c>
      <c r="G574" s="133" t="s">
        <v>4545</v>
      </c>
      <c r="H574" s="133" t="s">
        <v>4546</v>
      </c>
      <c r="I574" s="133" t="s">
        <v>754</v>
      </c>
      <c r="J574" s="133" t="s">
        <v>4547</v>
      </c>
      <c r="O574" s="133">
        <v>21230</v>
      </c>
      <c r="P574" s="139">
        <v>573</v>
      </c>
    </row>
    <row r="575" spans="3:16" ht="15" customHeight="1">
      <c r="C575" s="133" t="s">
        <v>4548</v>
      </c>
      <c r="D575" s="137" t="s">
        <v>116</v>
      </c>
      <c r="E575" s="138" t="s">
        <v>2395</v>
      </c>
      <c r="F575" s="133" t="s">
        <v>285</v>
      </c>
      <c r="G575" s="133" t="s">
        <v>4549</v>
      </c>
      <c r="H575" s="133" t="s">
        <v>4550</v>
      </c>
      <c r="I575" s="133" t="s">
        <v>755</v>
      </c>
      <c r="J575" s="133" t="s">
        <v>4551</v>
      </c>
      <c r="O575" s="133">
        <v>21245</v>
      </c>
      <c r="P575" s="139">
        <v>574</v>
      </c>
    </row>
    <row r="576" spans="3:16" ht="15" customHeight="1">
      <c r="C576" s="133" t="s">
        <v>4552</v>
      </c>
      <c r="D576" s="137" t="s">
        <v>116</v>
      </c>
      <c r="E576" s="138" t="s">
        <v>2395</v>
      </c>
      <c r="F576" s="133" t="s">
        <v>286</v>
      </c>
      <c r="G576" s="133" t="s">
        <v>4553</v>
      </c>
      <c r="H576" s="133" t="s">
        <v>4554</v>
      </c>
      <c r="I576" s="133" t="s">
        <v>756</v>
      </c>
      <c r="J576" s="133" t="s">
        <v>4555</v>
      </c>
      <c r="O576" s="133">
        <v>21220</v>
      </c>
      <c r="P576" s="139">
        <v>575</v>
      </c>
    </row>
    <row r="577" spans="3:16" ht="15" customHeight="1">
      <c r="C577" s="133" t="s">
        <v>4556</v>
      </c>
      <c r="D577" s="137" t="s">
        <v>116</v>
      </c>
      <c r="E577" s="138" t="s">
        <v>2395</v>
      </c>
      <c r="F577" s="133" t="s">
        <v>286</v>
      </c>
      <c r="G577" s="133" t="s">
        <v>4557</v>
      </c>
      <c r="H577" s="133" t="s">
        <v>4558</v>
      </c>
      <c r="I577" s="133" t="s">
        <v>757</v>
      </c>
      <c r="J577" s="133" t="s">
        <v>4559</v>
      </c>
      <c r="O577" s="133">
        <v>21220</v>
      </c>
      <c r="P577" s="139">
        <v>576</v>
      </c>
    </row>
    <row r="578" spans="3:16" ht="15" customHeight="1">
      <c r="C578" s="133" t="s">
        <v>4560</v>
      </c>
      <c r="D578" s="137" t="s">
        <v>116</v>
      </c>
      <c r="E578" s="138" t="s">
        <v>2395</v>
      </c>
      <c r="F578" s="133" t="s">
        <v>287</v>
      </c>
      <c r="G578" s="133" t="s">
        <v>288</v>
      </c>
      <c r="H578" s="133" t="s">
        <v>4561</v>
      </c>
      <c r="I578" s="133" t="s">
        <v>758</v>
      </c>
      <c r="J578" s="133" t="s">
        <v>4562</v>
      </c>
      <c r="O578" s="133">
        <v>21480</v>
      </c>
      <c r="P578" s="139">
        <v>577</v>
      </c>
    </row>
    <row r="579" spans="3:16" ht="15" customHeight="1">
      <c r="C579" s="133" t="s">
        <v>4563</v>
      </c>
      <c r="D579" s="137" t="s">
        <v>116</v>
      </c>
      <c r="E579" s="138" t="s">
        <v>2395</v>
      </c>
      <c r="F579" s="133" t="s">
        <v>289</v>
      </c>
      <c r="G579" s="133" t="s">
        <v>4564</v>
      </c>
      <c r="H579" s="133" t="s">
        <v>4565</v>
      </c>
      <c r="I579" s="133" t="s">
        <v>759</v>
      </c>
      <c r="J579" s="133" t="s">
        <v>4566</v>
      </c>
      <c r="O579" s="133">
        <v>21276</v>
      </c>
      <c r="P579" s="139">
        <v>578</v>
      </c>
    </row>
    <row r="580" spans="3:16" ht="15" customHeight="1">
      <c r="C580" s="133" t="s">
        <v>4567</v>
      </c>
      <c r="D580" s="137" t="s">
        <v>116</v>
      </c>
      <c r="E580" s="138" t="s">
        <v>2395</v>
      </c>
      <c r="F580" s="133" t="s">
        <v>290</v>
      </c>
      <c r="G580" s="133" t="s">
        <v>4568</v>
      </c>
      <c r="H580" s="133" t="s">
        <v>4569</v>
      </c>
      <c r="I580" s="133" t="s">
        <v>760</v>
      </c>
      <c r="J580" s="133" t="s">
        <v>4570</v>
      </c>
      <c r="O580" s="133">
        <v>21212</v>
      </c>
      <c r="P580" s="139">
        <v>579</v>
      </c>
    </row>
    <row r="581" spans="3:16" ht="15" customHeight="1">
      <c r="C581" s="133" t="s">
        <v>4571</v>
      </c>
      <c r="D581" s="137" t="s">
        <v>116</v>
      </c>
      <c r="E581" s="138" t="s">
        <v>2395</v>
      </c>
      <c r="F581" s="133" t="s">
        <v>291</v>
      </c>
      <c r="G581" s="133" t="s">
        <v>4572</v>
      </c>
      <c r="H581" s="133" t="s">
        <v>4573</v>
      </c>
      <c r="I581" s="133" t="s">
        <v>761</v>
      </c>
      <c r="J581" s="133" t="s">
        <v>4574</v>
      </c>
      <c r="O581" s="133">
        <v>21213</v>
      </c>
      <c r="P581" s="139">
        <v>580</v>
      </c>
    </row>
    <row r="582" spans="3:16" ht="15" customHeight="1">
      <c r="C582" s="133" t="s">
        <v>4575</v>
      </c>
      <c r="D582" s="137" t="s">
        <v>116</v>
      </c>
      <c r="E582" s="138" t="s">
        <v>2395</v>
      </c>
      <c r="F582" s="133" t="s">
        <v>292</v>
      </c>
      <c r="G582" s="133" t="s">
        <v>4576</v>
      </c>
      <c r="H582" s="133" t="s">
        <v>4577</v>
      </c>
      <c r="I582" s="133" t="s">
        <v>762</v>
      </c>
      <c r="J582" s="133" t="s">
        <v>4578</v>
      </c>
      <c r="O582" s="133">
        <v>21215</v>
      </c>
      <c r="P582" s="139">
        <v>581</v>
      </c>
    </row>
    <row r="583" spans="3:16" ht="15" customHeight="1">
      <c r="C583" s="133" t="s">
        <v>4579</v>
      </c>
      <c r="D583" s="137" t="s">
        <v>116</v>
      </c>
      <c r="E583" s="138" t="s">
        <v>2395</v>
      </c>
      <c r="F583" s="133" t="s">
        <v>293</v>
      </c>
      <c r="G583" s="133" t="s">
        <v>294</v>
      </c>
      <c r="H583" s="133" t="s">
        <v>4580</v>
      </c>
      <c r="I583" s="133" t="s">
        <v>763</v>
      </c>
      <c r="J583" s="133" t="s">
        <v>4581</v>
      </c>
      <c r="O583" s="133">
        <v>21216</v>
      </c>
      <c r="P583" s="139">
        <v>582</v>
      </c>
    </row>
    <row r="584" spans="3:16" ht="15" customHeight="1">
      <c r="C584" s="133" t="s">
        <v>4582</v>
      </c>
      <c r="D584" s="137" t="s">
        <v>116</v>
      </c>
      <c r="E584" s="138" t="s">
        <v>2395</v>
      </c>
      <c r="F584" s="133" t="s">
        <v>293</v>
      </c>
      <c r="G584" s="133" t="s">
        <v>4583</v>
      </c>
      <c r="H584" s="133" t="s">
        <v>4584</v>
      </c>
      <c r="I584" s="133" t="s">
        <v>764</v>
      </c>
      <c r="J584" s="133" t="s">
        <v>4585</v>
      </c>
      <c r="O584" s="133">
        <v>21216</v>
      </c>
      <c r="P584" s="139">
        <v>583</v>
      </c>
    </row>
    <row r="585" spans="3:16" ht="15" customHeight="1">
      <c r="C585" s="133" t="s">
        <v>4586</v>
      </c>
      <c r="D585" s="137" t="s">
        <v>116</v>
      </c>
      <c r="E585" s="138" t="s">
        <v>2395</v>
      </c>
      <c r="F585" s="133" t="s">
        <v>295</v>
      </c>
      <c r="G585" s="133" t="s">
        <v>296</v>
      </c>
      <c r="H585" s="133" t="s">
        <v>4587</v>
      </c>
      <c r="I585" s="133" t="s">
        <v>765</v>
      </c>
      <c r="J585" s="133" t="s">
        <v>4588</v>
      </c>
      <c r="O585" s="133">
        <v>21210</v>
      </c>
      <c r="P585" s="139">
        <v>584</v>
      </c>
    </row>
    <row r="586" spans="3:16" ht="15" customHeight="1">
      <c r="C586" s="133" t="s">
        <v>4589</v>
      </c>
      <c r="D586" s="137" t="s">
        <v>116</v>
      </c>
      <c r="E586" s="138" t="s">
        <v>2395</v>
      </c>
      <c r="F586" s="133" t="s">
        <v>295</v>
      </c>
      <c r="G586" s="133" t="s">
        <v>297</v>
      </c>
      <c r="H586" s="133" t="s">
        <v>4590</v>
      </c>
      <c r="I586" s="133" t="s">
        <v>766</v>
      </c>
      <c r="J586" s="133" t="s">
        <v>4591</v>
      </c>
      <c r="O586" s="133">
        <v>21210</v>
      </c>
      <c r="P586" s="139">
        <v>585</v>
      </c>
    </row>
    <row r="587" spans="3:16" ht="15" customHeight="1">
      <c r="C587" s="133" t="s">
        <v>4592</v>
      </c>
      <c r="D587" s="137" t="s">
        <v>116</v>
      </c>
      <c r="E587" s="138" t="s">
        <v>2395</v>
      </c>
      <c r="F587" s="133" t="s">
        <v>295</v>
      </c>
      <c r="G587" s="133" t="s">
        <v>298</v>
      </c>
      <c r="H587" s="133" t="s">
        <v>4593</v>
      </c>
      <c r="I587" s="133" t="s">
        <v>767</v>
      </c>
      <c r="J587" s="133" t="s">
        <v>4594</v>
      </c>
      <c r="O587" s="133" t="s">
        <v>4595</v>
      </c>
      <c r="P587" s="139">
        <v>586</v>
      </c>
    </row>
    <row r="588" spans="3:16" ht="15" customHeight="1">
      <c r="C588" s="133" t="s">
        <v>4596</v>
      </c>
      <c r="D588" s="137" t="s">
        <v>116</v>
      </c>
      <c r="E588" s="138" t="s">
        <v>2395</v>
      </c>
      <c r="F588" s="133" t="s">
        <v>299</v>
      </c>
      <c r="G588" s="133" t="s">
        <v>300</v>
      </c>
      <c r="H588" s="133" t="s">
        <v>4597</v>
      </c>
      <c r="I588" s="133" t="s">
        <v>768</v>
      </c>
      <c r="J588" s="133" t="s">
        <v>4598</v>
      </c>
      <c r="O588" s="133">
        <v>21000</v>
      </c>
      <c r="P588" s="139">
        <v>587</v>
      </c>
    </row>
    <row r="589" spans="3:16" ht="15" customHeight="1">
      <c r="C589" s="133" t="s">
        <v>4599</v>
      </c>
      <c r="D589" s="137" t="s">
        <v>116</v>
      </c>
      <c r="E589" s="138" t="s">
        <v>2395</v>
      </c>
      <c r="F589" s="133" t="s">
        <v>299</v>
      </c>
      <c r="G589" s="133" t="s">
        <v>4600</v>
      </c>
      <c r="H589" s="133" t="s">
        <v>4601</v>
      </c>
      <c r="I589" s="133" t="s">
        <v>769</v>
      </c>
      <c r="J589" s="133" t="s">
        <v>4602</v>
      </c>
      <c r="O589" s="133">
        <v>21000</v>
      </c>
      <c r="P589" s="139">
        <v>588</v>
      </c>
    </row>
    <row r="590" spans="3:16" ht="15" customHeight="1">
      <c r="C590" s="133" t="s">
        <v>4603</v>
      </c>
      <c r="D590" s="137" t="s">
        <v>116</v>
      </c>
      <c r="E590" s="138" t="s">
        <v>2395</v>
      </c>
      <c r="F590" s="133" t="s">
        <v>299</v>
      </c>
      <c r="G590" s="133" t="s">
        <v>4604</v>
      </c>
      <c r="H590" s="133" t="s">
        <v>4605</v>
      </c>
      <c r="I590" s="133" t="s">
        <v>770</v>
      </c>
      <c r="J590" s="133" t="s">
        <v>4606</v>
      </c>
      <c r="O590" s="133">
        <v>21000</v>
      </c>
      <c r="P590" s="139">
        <v>589</v>
      </c>
    </row>
    <row r="591" spans="3:16" ht="15" customHeight="1">
      <c r="C591" s="133" t="s">
        <v>4607</v>
      </c>
      <c r="D591" s="137" t="s">
        <v>116</v>
      </c>
      <c r="E591" s="138" t="s">
        <v>2395</v>
      </c>
      <c r="F591" s="133" t="s">
        <v>299</v>
      </c>
      <c r="G591" s="133" t="s">
        <v>4608</v>
      </c>
      <c r="H591" s="133" t="s">
        <v>4609</v>
      </c>
      <c r="I591" s="133" t="s">
        <v>771</v>
      </c>
      <c r="J591" s="133" t="s">
        <v>4610</v>
      </c>
      <c r="O591" s="133">
        <v>21000</v>
      </c>
      <c r="P591" s="139">
        <v>590</v>
      </c>
    </row>
    <row r="592" spans="3:16" ht="15" customHeight="1">
      <c r="C592" s="133" t="s">
        <v>4611</v>
      </c>
      <c r="D592" s="137" t="s">
        <v>116</v>
      </c>
      <c r="E592" s="138" t="s">
        <v>2395</v>
      </c>
      <c r="F592" s="133" t="s">
        <v>299</v>
      </c>
      <c r="G592" s="133" t="s">
        <v>4612</v>
      </c>
      <c r="H592" s="133" t="s">
        <v>4613</v>
      </c>
      <c r="I592" s="133" t="s">
        <v>772</v>
      </c>
      <c r="J592" s="133" t="s">
        <v>4614</v>
      </c>
      <c r="O592" s="133">
        <v>21000</v>
      </c>
      <c r="P592" s="139">
        <v>591</v>
      </c>
    </row>
    <row r="593" spans="3:16" ht="15" customHeight="1">
      <c r="C593" s="133" t="s">
        <v>4615</v>
      </c>
      <c r="D593" s="137" t="s">
        <v>116</v>
      </c>
      <c r="E593" s="138" t="s">
        <v>2395</v>
      </c>
      <c r="F593" s="133" t="s">
        <v>299</v>
      </c>
      <c r="G593" s="133" t="s">
        <v>4616</v>
      </c>
      <c r="H593" s="133" t="s">
        <v>4617</v>
      </c>
      <c r="I593" s="133" t="s">
        <v>773</v>
      </c>
      <c r="J593" s="133" t="s">
        <v>4618</v>
      </c>
      <c r="O593" s="133">
        <v>21000</v>
      </c>
      <c r="P593" s="139">
        <v>592</v>
      </c>
    </row>
    <row r="594" spans="3:16" ht="15" customHeight="1">
      <c r="C594" s="133" t="s">
        <v>4619</v>
      </c>
      <c r="D594" s="137" t="s">
        <v>116</v>
      </c>
      <c r="E594" s="138" t="s">
        <v>2395</v>
      </c>
      <c r="F594" s="133" t="s">
        <v>299</v>
      </c>
      <c r="G594" s="133" t="s">
        <v>4620</v>
      </c>
      <c r="H594" s="133" t="s">
        <v>4621</v>
      </c>
      <c r="I594" s="133" t="s">
        <v>774</v>
      </c>
      <c r="J594" s="133" t="s">
        <v>4622</v>
      </c>
      <c r="O594" s="133">
        <v>21000</v>
      </c>
      <c r="P594" s="139">
        <v>593</v>
      </c>
    </row>
    <row r="595" spans="3:16" ht="15" customHeight="1">
      <c r="C595" s="133" t="s">
        <v>4623</v>
      </c>
      <c r="D595" s="137" t="s">
        <v>116</v>
      </c>
      <c r="E595" s="138" t="s">
        <v>2395</v>
      </c>
      <c r="F595" s="133" t="s">
        <v>299</v>
      </c>
      <c r="G595" s="133" t="s">
        <v>301</v>
      </c>
      <c r="H595" s="133" t="s">
        <v>4624</v>
      </c>
      <c r="I595" s="133" t="s">
        <v>775</v>
      </c>
      <c r="J595" s="133" t="s">
        <v>4625</v>
      </c>
      <c r="O595" s="133">
        <v>21000</v>
      </c>
      <c r="P595" s="139">
        <v>594</v>
      </c>
    </row>
    <row r="596" spans="3:16" ht="15" customHeight="1">
      <c r="C596" s="133" t="s">
        <v>4626</v>
      </c>
      <c r="D596" s="137" t="s">
        <v>116</v>
      </c>
      <c r="E596" s="138" t="s">
        <v>2395</v>
      </c>
      <c r="F596" s="133" t="s">
        <v>299</v>
      </c>
      <c r="G596" s="133" t="s">
        <v>4627</v>
      </c>
      <c r="H596" s="133" t="s">
        <v>4628</v>
      </c>
      <c r="I596" s="133" t="s">
        <v>776</v>
      </c>
      <c r="J596" s="133" t="s">
        <v>4629</v>
      </c>
      <c r="O596" s="133">
        <v>21000</v>
      </c>
      <c r="P596" s="139">
        <v>595</v>
      </c>
    </row>
    <row r="597" spans="3:16" ht="15" customHeight="1">
      <c r="C597" s="133" t="s">
        <v>4630</v>
      </c>
      <c r="D597" s="137" t="s">
        <v>116</v>
      </c>
      <c r="E597" s="138" t="s">
        <v>2395</v>
      </c>
      <c r="F597" s="133" t="s">
        <v>299</v>
      </c>
      <c r="G597" s="133" t="s">
        <v>804</v>
      </c>
      <c r="H597" s="133" t="s">
        <v>4631</v>
      </c>
      <c r="I597" s="133" t="s">
        <v>777</v>
      </c>
      <c r="J597" s="133" t="s">
        <v>4632</v>
      </c>
      <c r="O597" s="133">
        <v>21000</v>
      </c>
      <c r="P597" s="139">
        <v>596</v>
      </c>
    </row>
    <row r="598" spans="3:16" ht="15" customHeight="1">
      <c r="C598" s="133" t="s">
        <v>4633</v>
      </c>
      <c r="D598" s="137" t="s">
        <v>116</v>
      </c>
      <c r="E598" s="138" t="s">
        <v>2395</v>
      </c>
      <c r="F598" s="133" t="s">
        <v>299</v>
      </c>
      <c r="G598" s="133" t="s">
        <v>4634</v>
      </c>
      <c r="H598" s="133" t="s">
        <v>4635</v>
      </c>
      <c r="I598" s="133" t="s">
        <v>778</v>
      </c>
      <c r="J598" s="133" t="s">
        <v>4636</v>
      </c>
      <c r="O598" s="133">
        <v>21000</v>
      </c>
      <c r="P598" s="139">
        <v>597</v>
      </c>
    </row>
    <row r="599" spans="3:16" ht="15" customHeight="1">
      <c r="C599" s="133" t="s">
        <v>4637</v>
      </c>
      <c r="D599" s="137" t="s">
        <v>116</v>
      </c>
      <c r="E599" s="138" t="s">
        <v>2395</v>
      </c>
      <c r="F599" s="133" t="s">
        <v>299</v>
      </c>
      <c r="G599" s="133" t="s">
        <v>4638</v>
      </c>
      <c r="H599" s="133" t="s">
        <v>4639</v>
      </c>
      <c r="I599" s="133" t="s">
        <v>779</v>
      </c>
      <c r="J599" s="133" t="s">
        <v>4640</v>
      </c>
      <c r="O599" s="133">
        <v>21000</v>
      </c>
      <c r="P599" s="139">
        <v>598</v>
      </c>
    </row>
    <row r="600" spans="3:16" ht="15" customHeight="1">
      <c r="C600" s="133" t="s">
        <v>4641</v>
      </c>
      <c r="D600" s="137" t="s">
        <v>116</v>
      </c>
      <c r="E600" s="138" t="s">
        <v>2395</v>
      </c>
      <c r="F600" s="133" t="s">
        <v>299</v>
      </c>
      <c r="G600" s="133" t="s">
        <v>805</v>
      </c>
      <c r="H600" s="133" t="s">
        <v>4642</v>
      </c>
      <c r="I600" s="133" t="s">
        <v>780</v>
      </c>
      <c r="J600" s="133" t="s">
        <v>4643</v>
      </c>
      <c r="O600" s="133">
        <v>21000</v>
      </c>
      <c r="P600" s="139">
        <v>599</v>
      </c>
    </row>
    <row r="601" spans="3:16" ht="15" customHeight="1">
      <c r="C601" s="133" t="s">
        <v>4644</v>
      </c>
      <c r="D601" s="137" t="s">
        <v>116</v>
      </c>
      <c r="E601" s="138" t="s">
        <v>2395</v>
      </c>
      <c r="F601" s="133" t="s">
        <v>299</v>
      </c>
      <c r="G601" s="133" t="s">
        <v>4645</v>
      </c>
      <c r="H601" s="133" t="s">
        <v>4646</v>
      </c>
      <c r="I601" s="133" t="s">
        <v>781</v>
      </c>
      <c r="J601" s="133" t="s">
        <v>4647</v>
      </c>
      <c r="O601" s="133">
        <v>21000</v>
      </c>
      <c r="P601" s="139">
        <v>600</v>
      </c>
    </row>
    <row r="602" spans="3:16" ht="15" customHeight="1">
      <c r="C602" s="133" t="s">
        <v>4648</v>
      </c>
      <c r="D602" s="137" t="s">
        <v>116</v>
      </c>
      <c r="E602" s="138" t="s">
        <v>2395</v>
      </c>
      <c r="F602" s="133" t="s">
        <v>299</v>
      </c>
      <c r="G602" s="133" t="s">
        <v>806</v>
      </c>
      <c r="H602" s="133" t="s">
        <v>4649</v>
      </c>
      <c r="I602" s="133" t="s">
        <v>782</v>
      </c>
      <c r="J602" s="133" t="s">
        <v>4650</v>
      </c>
      <c r="O602" s="133">
        <v>21000</v>
      </c>
      <c r="P602" s="139">
        <v>601</v>
      </c>
    </row>
    <row r="603" spans="3:16" ht="15" customHeight="1">
      <c r="C603" s="133" t="s">
        <v>4651</v>
      </c>
      <c r="D603" s="137" t="s">
        <v>116</v>
      </c>
      <c r="E603" s="138" t="s">
        <v>2395</v>
      </c>
      <c r="F603" s="133" t="s">
        <v>299</v>
      </c>
      <c r="G603" s="133" t="s">
        <v>807</v>
      </c>
      <c r="H603" s="133" t="s">
        <v>4652</v>
      </c>
      <c r="I603" s="133" t="s">
        <v>783</v>
      </c>
      <c r="J603" s="133" t="s">
        <v>4653</v>
      </c>
      <c r="O603" s="133">
        <v>21000</v>
      </c>
      <c r="P603" s="139">
        <v>602</v>
      </c>
    </row>
    <row r="604" spans="3:16" ht="15" customHeight="1">
      <c r="C604" s="133" t="s">
        <v>4654</v>
      </c>
      <c r="D604" s="137" t="s">
        <v>116</v>
      </c>
      <c r="E604" s="138" t="s">
        <v>2395</v>
      </c>
      <c r="F604" s="133" t="s">
        <v>299</v>
      </c>
      <c r="G604" s="133" t="s">
        <v>808</v>
      </c>
      <c r="H604" s="133" t="s">
        <v>4655</v>
      </c>
      <c r="I604" s="133" t="s">
        <v>784</v>
      </c>
      <c r="J604" s="133" t="s">
        <v>4656</v>
      </c>
      <c r="O604" s="133">
        <v>21000</v>
      </c>
      <c r="P604" s="139">
        <v>603</v>
      </c>
    </row>
    <row r="605" spans="3:16" ht="15" customHeight="1">
      <c r="C605" s="133" t="s">
        <v>4657</v>
      </c>
      <c r="D605" s="137" t="s">
        <v>116</v>
      </c>
      <c r="E605" s="138" t="s">
        <v>2395</v>
      </c>
      <c r="F605" s="133" t="s">
        <v>299</v>
      </c>
      <c r="G605" s="133" t="s">
        <v>4658</v>
      </c>
      <c r="H605" s="133" t="s">
        <v>4659</v>
      </c>
      <c r="I605" s="133" t="s">
        <v>785</v>
      </c>
      <c r="J605" s="133" t="s">
        <v>4660</v>
      </c>
      <c r="O605" s="133">
        <v>21000</v>
      </c>
      <c r="P605" s="139">
        <v>604</v>
      </c>
    </row>
    <row r="606" spans="3:16" ht="15" customHeight="1">
      <c r="C606" s="133" t="s">
        <v>4661</v>
      </c>
      <c r="D606" s="137" t="s">
        <v>116</v>
      </c>
      <c r="E606" s="138" t="s">
        <v>2395</v>
      </c>
      <c r="F606" s="133" t="s">
        <v>299</v>
      </c>
      <c r="G606" s="133" t="s">
        <v>4662</v>
      </c>
      <c r="H606" s="133" t="s">
        <v>4663</v>
      </c>
      <c r="I606" s="133" t="s">
        <v>786</v>
      </c>
      <c r="J606" s="133" t="s">
        <v>4664</v>
      </c>
      <c r="O606" s="133">
        <v>21000</v>
      </c>
      <c r="P606" s="139">
        <v>605</v>
      </c>
    </row>
    <row r="607" spans="3:16" ht="15" customHeight="1">
      <c r="C607" s="133" t="s">
        <v>4665</v>
      </c>
      <c r="D607" s="137" t="s">
        <v>116</v>
      </c>
      <c r="E607" s="138" t="s">
        <v>2395</v>
      </c>
      <c r="F607" s="133" t="s">
        <v>299</v>
      </c>
      <c r="G607" s="133" t="s">
        <v>809</v>
      </c>
      <c r="H607" s="133" t="s">
        <v>4666</v>
      </c>
      <c r="I607" s="133" t="s">
        <v>787</v>
      </c>
      <c r="J607" s="133" t="s">
        <v>4667</v>
      </c>
      <c r="O607" s="133">
        <v>21000</v>
      </c>
      <c r="P607" s="139">
        <v>606</v>
      </c>
    </row>
    <row r="608" spans="3:16" ht="15" customHeight="1">
      <c r="C608" s="133" t="s">
        <v>4668</v>
      </c>
      <c r="D608" s="137" t="s">
        <v>116</v>
      </c>
      <c r="E608" s="138" t="s">
        <v>2395</v>
      </c>
      <c r="F608" s="133" t="s">
        <v>299</v>
      </c>
      <c r="G608" s="133" t="s">
        <v>810</v>
      </c>
      <c r="H608" s="133" t="s">
        <v>4669</v>
      </c>
      <c r="I608" s="133" t="s">
        <v>788</v>
      </c>
      <c r="J608" s="133" t="s">
        <v>4670</v>
      </c>
      <c r="O608" s="133">
        <v>21000</v>
      </c>
      <c r="P608" s="139">
        <v>607</v>
      </c>
    </row>
    <row r="609" spans="3:16" ht="15" customHeight="1">
      <c r="C609" s="133" t="s">
        <v>4671</v>
      </c>
      <c r="D609" s="137" t="s">
        <v>116</v>
      </c>
      <c r="E609" s="138" t="s">
        <v>2395</v>
      </c>
      <c r="F609" s="133" t="s">
        <v>811</v>
      </c>
      <c r="G609" s="133" t="s">
        <v>4672</v>
      </c>
      <c r="H609" s="133" t="s">
        <v>4673</v>
      </c>
      <c r="I609" s="133" t="s">
        <v>789</v>
      </c>
      <c r="J609" s="133" t="s">
        <v>4674</v>
      </c>
      <c r="O609" s="133">
        <v>21251</v>
      </c>
      <c r="P609" s="139">
        <v>608</v>
      </c>
    </row>
    <row r="610" spans="3:16" ht="15" customHeight="1">
      <c r="C610" s="133" t="s">
        <v>4675</v>
      </c>
      <c r="D610" s="137" t="s">
        <v>116</v>
      </c>
      <c r="E610" s="138" t="s">
        <v>2395</v>
      </c>
      <c r="F610" s="133" t="s">
        <v>812</v>
      </c>
      <c r="G610" s="133" t="s">
        <v>813</v>
      </c>
      <c r="H610" s="133" t="s">
        <v>4676</v>
      </c>
      <c r="I610" s="133" t="s">
        <v>790</v>
      </c>
      <c r="J610" s="133" t="s">
        <v>4677</v>
      </c>
      <c r="O610" s="133">
        <v>21292</v>
      </c>
      <c r="P610" s="139">
        <v>609</v>
      </c>
    </row>
    <row r="611" spans="3:16" ht="15" customHeight="1">
      <c r="C611" s="133" t="s">
        <v>4678</v>
      </c>
      <c r="D611" s="137" t="s">
        <v>116</v>
      </c>
      <c r="E611" s="138" t="s">
        <v>2395</v>
      </c>
      <c r="F611" s="133" t="s">
        <v>299</v>
      </c>
      <c r="G611" s="133" t="s">
        <v>814</v>
      </c>
      <c r="H611" s="133" t="s">
        <v>4679</v>
      </c>
      <c r="I611" s="133" t="s">
        <v>791</v>
      </c>
      <c r="J611" s="133" t="s">
        <v>4680</v>
      </c>
      <c r="O611" s="133">
        <v>21000</v>
      </c>
      <c r="P611" s="139">
        <v>610</v>
      </c>
    </row>
    <row r="612" spans="3:16" ht="15" customHeight="1">
      <c r="C612" s="133" t="s">
        <v>4681</v>
      </c>
      <c r="D612" s="137" t="s">
        <v>116</v>
      </c>
      <c r="E612" s="138" t="s">
        <v>2395</v>
      </c>
      <c r="F612" s="133" t="s">
        <v>815</v>
      </c>
      <c r="G612" s="133" t="s">
        <v>816</v>
      </c>
      <c r="H612" s="133" t="s">
        <v>4682</v>
      </c>
      <c r="I612" s="133" t="s">
        <v>792</v>
      </c>
      <c r="J612" s="133" t="s">
        <v>4683</v>
      </c>
      <c r="O612" s="133">
        <v>21311</v>
      </c>
      <c r="P612" s="139">
        <v>611</v>
      </c>
    </row>
    <row r="613" spans="3:16" ht="15" customHeight="1">
      <c r="C613" s="133" t="s">
        <v>4684</v>
      </c>
      <c r="D613" s="137" t="s">
        <v>116</v>
      </c>
      <c r="E613" s="138" t="s">
        <v>2395</v>
      </c>
      <c r="F613" s="133" t="s">
        <v>299</v>
      </c>
      <c r="G613" s="133" t="s">
        <v>817</v>
      </c>
      <c r="H613" s="133" t="s">
        <v>4685</v>
      </c>
      <c r="I613" s="133" t="s">
        <v>793</v>
      </c>
      <c r="J613" s="133" t="s">
        <v>4686</v>
      </c>
      <c r="O613" s="133">
        <v>21000</v>
      </c>
      <c r="P613" s="139">
        <v>612</v>
      </c>
    </row>
    <row r="614" spans="3:16" ht="15" customHeight="1">
      <c r="C614" s="133" t="s">
        <v>4687</v>
      </c>
      <c r="D614" s="137" t="s">
        <v>116</v>
      </c>
      <c r="E614" s="138" t="s">
        <v>2395</v>
      </c>
      <c r="F614" s="133" t="s">
        <v>818</v>
      </c>
      <c r="G614" s="133" t="s">
        <v>819</v>
      </c>
      <c r="H614" s="133" t="s">
        <v>4688</v>
      </c>
      <c r="I614" s="133" t="s">
        <v>794</v>
      </c>
      <c r="J614" s="133" t="s">
        <v>4689</v>
      </c>
      <c r="O614" s="133">
        <v>21224</v>
      </c>
      <c r="P614" s="139">
        <v>613</v>
      </c>
    </row>
    <row r="615" spans="3:16" ht="15" customHeight="1">
      <c r="C615" s="133" t="s">
        <v>4690</v>
      </c>
      <c r="D615" s="137" t="s">
        <v>116</v>
      </c>
      <c r="E615" s="138" t="s">
        <v>2395</v>
      </c>
      <c r="F615" s="133" t="s">
        <v>299</v>
      </c>
      <c r="G615" s="133" t="s">
        <v>820</v>
      </c>
      <c r="H615" s="133" t="s">
        <v>4691</v>
      </c>
      <c r="I615" s="133" t="s">
        <v>795</v>
      </c>
      <c r="J615" s="133" t="s">
        <v>4692</v>
      </c>
      <c r="O615" s="133">
        <v>21000</v>
      </c>
      <c r="P615" s="139">
        <v>614</v>
      </c>
    </row>
    <row r="616" spans="3:16" ht="15" customHeight="1">
      <c r="C616" s="133" t="s">
        <v>4693</v>
      </c>
      <c r="D616" s="137" t="s">
        <v>116</v>
      </c>
      <c r="E616" s="138" t="s">
        <v>2395</v>
      </c>
      <c r="F616" s="133" t="s">
        <v>299</v>
      </c>
      <c r="G616" s="133" t="s">
        <v>4694</v>
      </c>
      <c r="H616" s="133" t="s">
        <v>4695</v>
      </c>
      <c r="I616" s="133" t="s">
        <v>4696</v>
      </c>
      <c r="J616" s="133" t="s">
        <v>4697</v>
      </c>
      <c r="O616" s="133">
        <v>21000</v>
      </c>
      <c r="P616" s="139">
        <v>615</v>
      </c>
    </row>
    <row r="617" spans="3:16" ht="15" customHeight="1">
      <c r="C617" s="133" t="s">
        <v>4698</v>
      </c>
      <c r="D617" s="137" t="s">
        <v>116</v>
      </c>
      <c r="E617" s="138" t="s">
        <v>2395</v>
      </c>
      <c r="F617" s="133" t="s">
        <v>299</v>
      </c>
      <c r="G617" s="133" t="s">
        <v>4699</v>
      </c>
      <c r="H617" s="133" t="s">
        <v>4700</v>
      </c>
      <c r="I617" s="133" t="s">
        <v>4701</v>
      </c>
      <c r="J617" s="133" t="s">
        <v>4702</v>
      </c>
      <c r="O617" s="133">
        <v>21000</v>
      </c>
      <c r="P617" s="139">
        <v>616</v>
      </c>
    </row>
    <row r="618" spans="3:16" ht="15" customHeight="1">
      <c r="C618" s="133" t="s">
        <v>4703</v>
      </c>
      <c r="D618" s="137" t="s">
        <v>116</v>
      </c>
      <c r="E618" s="138" t="s">
        <v>2395</v>
      </c>
      <c r="F618" s="133" t="s">
        <v>4704</v>
      </c>
      <c r="G618" s="133" t="s">
        <v>4705</v>
      </c>
      <c r="H618" s="133" t="s">
        <v>4706</v>
      </c>
      <c r="I618" s="133" t="s">
        <v>796</v>
      </c>
      <c r="J618" s="133" t="s">
        <v>4707</v>
      </c>
      <c r="O618" s="133" t="s">
        <v>4708</v>
      </c>
      <c r="P618" s="139">
        <v>617</v>
      </c>
    </row>
    <row r="619" spans="3:16" ht="15" customHeight="1">
      <c r="C619" s="133" t="s">
        <v>4709</v>
      </c>
      <c r="D619" s="137" t="s">
        <v>116</v>
      </c>
      <c r="E619" s="138" t="s">
        <v>2395</v>
      </c>
      <c r="F619" s="133" t="s">
        <v>821</v>
      </c>
      <c r="G619" s="133" t="s">
        <v>822</v>
      </c>
      <c r="H619" s="133" t="s">
        <v>4710</v>
      </c>
      <c r="I619" s="133" t="s">
        <v>797</v>
      </c>
      <c r="J619" s="133" t="s">
        <v>4711</v>
      </c>
      <c r="O619" s="133">
        <v>21312</v>
      </c>
      <c r="P619" s="139">
        <v>618</v>
      </c>
    </row>
    <row r="620" spans="3:16" ht="15" customHeight="1">
      <c r="C620" s="133" t="s">
        <v>4712</v>
      </c>
      <c r="D620" s="137" t="s">
        <v>116</v>
      </c>
      <c r="E620" s="138" t="s">
        <v>2395</v>
      </c>
      <c r="F620" s="133" t="s">
        <v>823</v>
      </c>
      <c r="G620" s="133" t="s">
        <v>4713</v>
      </c>
      <c r="H620" s="133" t="s">
        <v>4714</v>
      </c>
      <c r="I620" s="133" t="s">
        <v>798</v>
      </c>
      <c r="J620" s="133" t="s">
        <v>4715</v>
      </c>
      <c r="O620" s="133">
        <v>21420</v>
      </c>
      <c r="P620" s="139">
        <v>619</v>
      </c>
    </row>
    <row r="621" spans="3:16" ht="15" customHeight="1">
      <c r="C621" s="133" t="s">
        <v>4716</v>
      </c>
      <c r="D621" s="137" t="s">
        <v>116</v>
      </c>
      <c r="E621" s="138" t="s">
        <v>2395</v>
      </c>
      <c r="F621" s="133" t="s">
        <v>824</v>
      </c>
      <c r="G621" s="133" t="s">
        <v>4717</v>
      </c>
      <c r="H621" s="133" t="s">
        <v>4718</v>
      </c>
      <c r="I621" s="133" t="s">
        <v>799</v>
      </c>
      <c r="J621" s="133" t="s">
        <v>4719</v>
      </c>
      <c r="O621" s="133" t="s">
        <v>4720</v>
      </c>
      <c r="P621" s="139">
        <v>620</v>
      </c>
    </row>
    <row r="622" spans="3:16" ht="15" customHeight="1">
      <c r="C622" s="133" t="s">
        <v>4721</v>
      </c>
      <c r="D622" s="137" t="s">
        <v>116</v>
      </c>
      <c r="E622" s="138" t="s">
        <v>2395</v>
      </c>
      <c r="F622" s="133" t="s">
        <v>825</v>
      </c>
      <c r="G622" s="133" t="s">
        <v>4316</v>
      </c>
      <c r="H622" s="133" t="s">
        <v>4722</v>
      </c>
      <c r="I622" s="133" t="s">
        <v>800</v>
      </c>
      <c r="J622" s="133" t="s">
        <v>4723</v>
      </c>
      <c r="O622" s="133">
        <v>21410</v>
      </c>
      <c r="P622" s="139">
        <v>621</v>
      </c>
    </row>
    <row r="623" spans="3:16" ht="15" customHeight="1">
      <c r="C623" s="133" t="s">
        <v>4724</v>
      </c>
      <c r="D623" s="137" t="s">
        <v>116</v>
      </c>
      <c r="E623" s="138" t="s">
        <v>2395</v>
      </c>
      <c r="F623" s="133" t="s">
        <v>826</v>
      </c>
      <c r="G623" s="133" t="s">
        <v>4725</v>
      </c>
      <c r="H623" s="133" t="s">
        <v>4726</v>
      </c>
      <c r="I623" s="133" t="s">
        <v>801</v>
      </c>
      <c r="J623" s="133" t="s">
        <v>4727</v>
      </c>
      <c r="O623" s="133">
        <v>21425</v>
      </c>
      <c r="P623" s="139">
        <v>622</v>
      </c>
    </row>
    <row r="624" spans="3:16" ht="15" customHeight="1">
      <c r="C624" s="133" t="s">
        <v>4728</v>
      </c>
      <c r="D624" s="137" t="s">
        <v>116</v>
      </c>
      <c r="E624" s="138" t="s">
        <v>2395</v>
      </c>
      <c r="F624" s="133" t="s">
        <v>827</v>
      </c>
      <c r="G624" s="133" t="s">
        <v>4729</v>
      </c>
      <c r="H624" s="133" t="s">
        <v>4730</v>
      </c>
      <c r="I624" s="133" t="s">
        <v>802</v>
      </c>
      <c r="J624" s="133" t="s">
        <v>4731</v>
      </c>
      <c r="O624" s="133">
        <v>21203</v>
      </c>
      <c r="P624" s="139">
        <v>623</v>
      </c>
    </row>
    <row r="625" spans="3:16" ht="15" customHeight="1">
      <c r="C625" s="133" t="s">
        <v>4732</v>
      </c>
      <c r="D625" s="137" t="s">
        <v>116</v>
      </c>
      <c r="E625" s="138" t="s">
        <v>2395</v>
      </c>
      <c r="F625" s="133" t="s">
        <v>828</v>
      </c>
      <c r="G625" s="133" t="s">
        <v>4733</v>
      </c>
      <c r="H625" s="133" t="s">
        <v>4734</v>
      </c>
      <c r="I625" s="133" t="s">
        <v>803</v>
      </c>
      <c r="J625" s="133" t="s">
        <v>4735</v>
      </c>
      <c r="O625" s="133">
        <v>21247</v>
      </c>
      <c r="P625" s="139">
        <v>624</v>
      </c>
    </row>
    <row r="626" spans="3:16" ht="15" customHeight="1">
      <c r="C626" s="133" t="s">
        <v>4736</v>
      </c>
      <c r="D626" s="137" t="s">
        <v>116</v>
      </c>
      <c r="E626" s="138" t="s">
        <v>2395</v>
      </c>
      <c r="F626" s="133" t="s">
        <v>827</v>
      </c>
      <c r="G626" s="133" t="s">
        <v>4737</v>
      </c>
      <c r="H626" s="133" t="s">
        <v>4738</v>
      </c>
      <c r="I626" s="133" t="s">
        <v>1957</v>
      </c>
      <c r="J626" s="133" t="s">
        <v>4739</v>
      </c>
      <c r="O626" s="133">
        <v>21203</v>
      </c>
      <c r="P626" s="139">
        <v>625</v>
      </c>
    </row>
    <row r="627" spans="3:16" ht="15" customHeight="1">
      <c r="C627" s="133" t="s">
        <v>4740</v>
      </c>
      <c r="D627" s="137" t="s">
        <v>116</v>
      </c>
      <c r="E627" s="138" t="s">
        <v>2395</v>
      </c>
      <c r="F627" s="133" t="s">
        <v>829</v>
      </c>
      <c r="G627" s="133" t="s">
        <v>830</v>
      </c>
      <c r="H627" s="133" t="s">
        <v>4741</v>
      </c>
      <c r="I627" s="133" t="s">
        <v>1958</v>
      </c>
      <c r="J627" s="133" t="s">
        <v>4742</v>
      </c>
      <c r="O627" s="133">
        <v>21315</v>
      </c>
      <c r="P627" s="139">
        <v>626</v>
      </c>
    </row>
    <row r="628" spans="3:16" ht="15" customHeight="1">
      <c r="C628" s="133" t="s">
        <v>4743</v>
      </c>
      <c r="D628" s="137" t="s">
        <v>116</v>
      </c>
      <c r="E628" s="138" t="s">
        <v>2395</v>
      </c>
      <c r="F628" s="133" t="s">
        <v>831</v>
      </c>
      <c r="G628" s="133" t="s">
        <v>832</v>
      </c>
      <c r="H628" s="133" t="s">
        <v>4744</v>
      </c>
      <c r="I628" s="133" t="s">
        <v>1959</v>
      </c>
      <c r="J628" s="133" t="s">
        <v>4745</v>
      </c>
      <c r="O628" s="133" t="s">
        <v>4746</v>
      </c>
      <c r="P628" s="139">
        <v>627</v>
      </c>
    </row>
    <row r="629" spans="3:16" ht="15" customHeight="1">
      <c r="C629" s="133" t="s">
        <v>4747</v>
      </c>
      <c r="D629" s="137" t="s">
        <v>116</v>
      </c>
      <c r="E629" s="138" t="s">
        <v>2395</v>
      </c>
      <c r="F629" s="133" t="s">
        <v>833</v>
      </c>
      <c r="G629" s="133" t="s">
        <v>1571</v>
      </c>
      <c r="H629" s="133" t="s">
        <v>4748</v>
      </c>
      <c r="I629" s="133" t="s">
        <v>1960</v>
      </c>
      <c r="J629" s="133" t="s">
        <v>4749</v>
      </c>
      <c r="O629" s="133">
        <v>21233</v>
      </c>
      <c r="P629" s="139">
        <v>628</v>
      </c>
    </row>
    <row r="630" spans="3:16" ht="15" customHeight="1">
      <c r="C630" s="133" t="s">
        <v>4750</v>
      </c>
      <c r="D630" s="137" t="s">
        <v>116</v>
      </c>
      <c r="E630" s="138" t="s">
        <v>2395</v>
      </c>
      <c r="F630" s="133" t="s">
        <v>1572</v>
      </c>
      <c r="G630" s="133" t="s">
        <v>4751</v>
      </c>
      <c r="H630" s="133" t="s">
        <v>4752</v>
      </c>
      <c r="I630" s="133" t="s">
        <v>1961</v>
      </c>
      <c r="J630" s="133" t="s">
        <v>4753</v>
      </c>
      <c r="O630" s="133">
        <v>21263</v>
      </c>
      <c r="P630" s="139">
        <v>629</v>
      </c>
    </row>
    <row r="631" spans="3:16" ht="15" customHeight="1">
      <c r="C631" s="133" t="s">
        <v>4754</v>
      </c>
      <c r="D631" s="137" t="s">
        <v>116</v>
      </c>
      <c r="E631" s="138" t="s">
        <v>2395</v>
      </c>
      <c r="F631" s="133" t="s">
        <v>1573</v>
      </c>
      <c r="G631" s="133" t="s">
        <v>4755</v>
      </c>
      <c r="H631" s="133" t="s">
        <v>4756</v>
      </c>
      <c r="I631" s="133" t="s">
        <v>1962</v>
      </c>
      <c r="J631" s="133" t="s">
        <v>4757</v>
      </c>
      <c r="O631" s="133">
        <v>21244</v>
      </c>
      <c r="P631" s="139">
        <v>630</v>
      </c>
    </row>
    <row r="632" spans="3:16" ht="15" customHeight="1">
      <c r="C632" s="133" t="s">
        <v>4758</v>
      </c>
      <c r="D632" s="137" t="s">
        <v>116</v>
      </c>
      <c r="E632" s="138" t="s">
        <v>2395</v>
      </c>
      <c r="F632" s="133" t="s">
        <v>1574</v>
      </c>
      <c r="G632" s="133" t="s">
        <v>4759</v>
      </c>
      <c r="H632" s="133" t="s">
        <v>4760</v>
      </c>
      <c r="I632" s="133" t="s">
        <v>1963</v>
      </c>
      <c r="J632" s="133" t="s">
        <v>4761</v>
      </c>
      <c r="O632" s="133">
        <v>21246</v>
      </c>
      <c r="P632" s="139">
        <v>631</v>
      </c>
    </row>
    <row r="633" spans="3:16" ht="15" customHeight="1">
      <c r="C633" s="133" t="s">
        <v>4762</v>
      </c>
      <c r="D633" s="137" t="s">
        <v>116</v>
      </c>
      <c r="E633" s="138" t="s">
        <v>2395</v>
      </c>
      <c r="F633" s="133" t="s">
        <v>1575</v>
      </c>
      <c r="G633" s="133" t="s">
        <v>1576</v>
      </c>
      <c r="H633" s="133" t="s">
        <v>4763</v>
      </c>
      <c r="I633" s="133" t="s">
        <v>1964</v>
      </c>
      <c r="J633" s="133" t="s">
        <v>4764</v>
      </c>
      <c r="O633" s="133">
        <v>21257</v>
      </c>
      <c r="P633" s="139">
        <v>632</v>
      </c>
    </row>
    <row r="634" spans="3:16" ht="15" customHeight="1">
      <c r="C634" s="133" t="s">
        <v>4765</v>
      </c>
      <c r="D634" s="137" t="s">
        <v>116</v>
      </c>
      <c r="E634" s="138" t="s">
        <v>2395</v>
      </c>
      <c r="F634" s="133" t="s">
        <v>1577</v>
      </c>
      <c r="G634" s="133" t="s">
        <v>4766</v>
      </c>
      <c r="H634" s="133" t="s">
        <v>4767</v>
      </c>
      <c r="I634" s="133" t="s">
        <v>1965</v>
      </c>
      <c r="J634" s="133" t="s">
        <v>4768</v>
      </c>
      <c r="O634" s="133">
        <v>21265</v>
      </c>
      <c r="P634" s="139">
        <v>633</v>
      </c>
    </row>
    <row r="635" spans="3:16" ht="15" customHeight="1">
      <c r="C635" s="133" t="s">
        <v>4769</v>
      </c>
      <c r="D635" s="137" t="s">
        <v>116</v>
      </c>
      <c r="E635" s="138" t="s">
        <v>2395</v>
      </c>
      <c r="F635" s="133" t="s">
        <v>1578</v>
      </c>
      <c r="G635" s="133" t="s">
        <v>1579</v>
      </c>
      <c r="H635" s="133" t="s">
        <v>4770</v>
      </c>
      <c r="I635" s="133" t="s">
        <v>1966</v>
      </c>
      <c r="J635" s="133" t="s">
        <v>4771</v>
      </c>
      <c r="O635" s="133">
        <v>21264</v>
      </c>
      <c r="P635" s="139">
        <v>634</v>
      </c>
    </row>
    <row r="636" spans="3:16" ht="15" customHeight="1">
      <c r="C636" s="133" t="s">
        <v>4772</v>
      </c>
      <c r="D636" s="137" t="s">
        <v>116</v>
      </c>
      <c r="E636" s="138" t="s">
        <v>2395</v>
      </c>
      <c r="F636" s="133" t="s">
        <v>1580</v>
      </c>
      <c r="G636" s="133" t="s">
        <v>1581</v>
      </c>
      <c r="H636" s="133" t="s">
        <v>4773</v>
      </c>
      <c r="I636" s="133" t="s">
        <v>1967</v>
      </c>
      <c r="J636" s="133" t="s">
        <v>4774</v>
      </c>
      <c r="O636" s="133">
        <v>21261</v>
      </c>
      <c r="P636" s="139">
        <v>635</v>
      </c>
    </row>
    <row r="637" spans="3:16" ht="15" customHeight="1">
      <c r="C637" s="133" t="s">
        <v>4775</v>
      </c>
      <c r="D637" s="137" t="s">
        <v>116</v>
      </c>
      <c r="E637" s="138" t="s">
        <v>2395</v>
      </c>
      <c r="F637" s="133" t="s">
        <v>1582</v>
      </c>
      <c r="G637" s="133" t="s">
        <v>4776</v>
      </c>
      <c r="H637" s="133" t="s">
        <v>4777</v>
      </c>
      <c r="I637" s="133" t="s">
        <v>1968</v>
      </c>
      <c r="J637" s="133" t="s">
        <v>4778</v>
      </c>
      <c r="O637" s="133">
        <v>21465</v>
      </c>
      <c r="P637" s="139">
        <v>636</v>
      </c>
    </row>
    <row r="638" spans="3:16" ht="15" customHeight="1">
      <c r="C638" s="133" t="s">
        <v>4779</v>
      </c>
      <c r="D638" s="137" t="s">
        <v>116</v>
      </c>
      <c r="E638" s="138" t="s">
        <v>2395</v>
      </c>
      <c r="F638" s="133" t="s">
        <v>1583</v>
      </c>
      <c r="G638" s="133" t="s">
        <v>4780</v>
      </c>
      <c r="H638" s="133" t="s">
        <v>4781</v>
      </c>
      <c r="I638" s="133" t="s">
        <v>1969</v>
      </c>
      <c r="J638" s="133" t="s">
        <v>4782</v>
      </c>
      <c r="O638" s="133">
        <v>21469</v>
      </c>
      <c r="P638" s="139">
        <v>637</v>
      </c>
    </row>
    <row r="639" spans="3:16" ht="15" customHeight="1">
      <c r="C639" s="133" t="s">
        <v>4783</v>
      </c>
      <c r="D639" s="137" t="s">
        <v>116</v>
      </c>
      <c r="E639" s="138" t="s">
        <v>2395</v>
      </c>
      <c r="F639" s="133" t="s">
        <v>1584</v>
      </c>
      <c r="G639" s="133" t="s">
        <v>4784</v>
      </c>
      <c r="H639" s="133" t="s">
        <v>4785</v>
      </c>
      <c r="I639" s="133" t="s">
        <v>1970</v>
      </c>
      <c r="J639" s="133" t="s">
        <v>4786</v>
      </c>
      <c r="O639" s="133">
        <v>21227</v>
      </c>
      <c r="P639" s="139">
        <v>638</v>
      </c>
    </row>
    <row r="640" spans="3:16" ht="15" customHeight="1">
      <c r="C640" s="133" t="s">
        <v>4787</v>
      </c>
      <c r="D640" s="137" t="s">
        <v>116</v>
      </c>
      <c r="E640" s="138" t="s">
        <v>2395</v>
      </c>
      <c r="F640" s="133" t="s">
        <v>1585</v>
      </c>
      <c r="G640" s="133" t="s">
        <v>4788</v>
      </c>
      <c r="H640" s="133" t="s">
        <v>4789</v>
      </c>
      <c r="I640" s="133" t="s">
        <v>1971</v>
      </c>
      <c r="J640" s="133" t="s">
        <v>4790</v>
      </c>
      <c r="O640" s="133">
        <v>21327</v>
      </c>
      <c r="P640" s="139">
        <v>639</v>
      </c>
    </row>
    <row r="641" spans="3:16" ht="15" customHeight="1">
      <c r="C641" s="133" t="s">
        <v>4791</v>
      </c>
      <c r="D641" s="137" t="s">
        <v>116</v>
      </c>
      <c r="E641" s="138" t="s">
        <v>2395</v>
      </c>
      <c r="F641" s="133" t="s">
        <v>1586</v>
      </c>
      <c r="G641" s="133" t="s">
        <v>4792</v>
      </c>
      <c r="H641" s="133" t="s">
        <v>4793</v>
      </c>
      <c r="I641" s="133" t="s">
        <v>835</v>
      </c>
      <c r="J641" s="133" t="s">
        <v>4794</v>
      </c>
      <c r="O641" s="133">
        <v>21330</v>
      </c>
      <c r="P641" s="139">
        <v>640</v>
      </c>
    </row>
    <row r="642" spans="3:16" ht="15" customHeight="1">
      <c r="C642" s="133" t="s">
        <v>4795</v>
      </c>
      <c r="D642" s="137" t="s">
        <v>116</v>
      </c>
      <c r="E642" s="138" t="s">
        <v>2395</v>
      </c>
      <c r="F642" s="133" t="s">
        <v>1587</v>
      </c>
      <c r="G642" s="133" t="s">
        <v>4796</v>
      </c>
      <c r="H642" s="133" t="s">
        <v>4797</v>
      </c>
      <c r="I642" s="133" t="s">
        <v>836</v>
      </c>
      <c r="J642" s="133" t="s">
        <v>4798</v>
      </c>
      <c r="O642" s="133">
        <v>21322</v>
      </c>
      <c r="P642" s="139">
        <v>641</v>
      </c>
    </row>
    <row r="643" spans="3:16" ht="15" customHeight="1">
      <c r="C643" s="133" t="s">
        <v>4799</v>
      </c>
      <c r="D643" s="137" t="s">
        <v>116</v>
      </c>
      <c r="E643" s="138" t="s">
        <v>2395</v>
      </c>
      <c r="F643" s="133" t="s">
        <v>1588</v>
      </c>
      <c r="G643" s="133" t="s">
        <v>1589</v>
      </c>
      <c r="H643" s="133" t="s">
        <v>4800</v>
      </c>
      <c r="I643" s="133" t="s">
        <v>837</v>
      </c>
      <c r="J643" s="133" t="s">
        <v>4801</v>
      </c>
      <c r="O643" s="133">
        <v>21320</v>
      </c>
      <c r="P643" s="139">
        <v>642</v>
      </c>
    </row>
    <row r="644" spans="3:16" ht="15" customHeight="1">
      <c r="C644" s="133" t="s">
        <v>4802</v>
      </c>
      <c r="D644" s="137" t="s">
        <v>116</v>
      </c>
      <c r="E644" s="138" t="s">
        <v>2395</v>
      </c>
      <c r="F644" s="133" t="s">
        <v>1590</v>
      </c>
      <c r="G644" s="133" t="s">
        <v>1591</v>
      </c>
      <c r="H644" s="133" t="s">
        <v>4803</v>
      </c>
      <c r="I644" s="133" t="s">
        <v>838</v>
      </c>
      <c r="J644" s="133" t="s">
        <v>4804</v>
      </c>
      <c r="O644" s="133">
        <v>21222</v>
      </c>
      <c r="P644" s="139">
        <v>643</v>
      </c>
    </row>
    <row r="645" spans="3:16" ht="15" customHeight="1">
      <c r="C645" s="133" t="s">
        <v>4805</v>
      </c>
      <c r="D645" s="137" t="s">
        <v>116</v>
      </c>
      <c r="E645" s="138" t="s">
        <v>2395</v>
      </c>
      <c r="F645" s="133" t="s">
        <v>1592</v>
      </c>
      <c r="G645" s="133" t="s">
        <v>4806</v>
      </c>
      <c r="H645" s="133" t="s">
        <v>4807</v>
      </c>
      <c r="I645" s="133" t="s">
        <v>839</v>
      </c>
      <c r="J645" s="133" t="s">
        <v>4808</v>
      </c>
      <c r="O645" s="133">
        <v>21238</v>
      </c>
      <c r="P645" s="139">
        <v>644</v>
      </c>
    </row>
    <row r="646" spans="3:16" ht="15" customHeight="1">
      <c r="C646" s="133" t="s">
        <v>4809</v>
      </c>
      <c r="D646" s="137" t="s">
        <v>116</v>
      </c>
      <c r="E646" s="138" t="s">
        <v>2395</v>
      </c>
      <c r="F646" s="133" t="s">
        <v>1593</v>
      </c>
      <c r="G646" s="133" t="s">
        <v>580</v>
      </c>
      <c r="H646" s="133" t="s">
        <v>4810</v>
      </c>
      <c r="I646" s="133" t="s">
        <v>840</v>
      </c>
      <c r="J646" s="133" t="s">
        <v>4811</v>
      </c>
      <c r="O646" s="133">
        <v>21241</v>
      </c>
      <c r="P646" s="139">
        <v>645</v>
      </c>
    </row>
    <row r="647" spans="3:16" ht="15" customHeight="1">
      <c r="C647" s="133" t="s">
        <v>4812</v>
      </c>
      <c r="D647" s="137" t="s">
        <v>116</v>
      </c>
      <c r="E647" s="138" t="s">
        <v>2395</v>
      </c>
      <c r="F647" s="133" t="s">
        <v>1594</v>
      </c>
      <c r="G647" s="133" t="s">
        <v>4813</v>
      </c>
      <c r="H647" s="133" t="s">
        <v>4814</v>
      </c>
      <c r="I647" s="133" t="s">
        <v>841</v>
      </c>
      <c r="J647" s="133" t="s">
        <v>4815</v>
      </c>
      <c r="O647" s="133">
        <v>21232</v>
      </c>
      <c r="P647" s="139">
        <v>646</v>
      </c>
    </row>
    <row r="648" spans="3:16" ht="15" customHeight="1">
      <c r="C648" s="133" t="s">
        <v>4816</v>
      </c>
      <c r="D648" s="137" t="s">
        <v>116</v>
      </c>
      <c r="E648" s="138" t="s">
        <v>2395</v>
      </c>
      <c r="F648" s="133" t="s">
        <v>1595</v>
      </c>
      <c r="G648" s="133" t="s">
        <v>4817</v>
      </c>
      <c r="H648" s="133" t="s">
        <v>4818</v>
      </c>
      <c r="I648" s="133" t="s">
        <v>842</v>
      </c>
      <c r="J648" s="133" t="s">
        <v>4819</v>
      </c>
      <c r="O648" s="133">
        <v>21231</v>
      </c>
      <c r="P648" s="139">
        <v>647</v>
      </c>
    </row>
    <row r="649" spans="3:16" ht="15" customHeight="1">
      <c r="C649" s="133" t="s">
        <v>4820</v>
      </c>
      <c r="D649" s="137" t="s">
        <v>116</v>
      </c>
      <c r="E649" s="138" t="s">
        <v>2395</v>
      </c>
      <c r="F649" s="133" t="s">
        <v>1596</v>
      </c>
      <c r="G649" s="133" t="s">
        <v>4821</v>
      </c>
      <c r="H649" s="133" t="s">
        <v>4822</v>
      </c>
      <c r="I649" s="133" t="s">
        <v>843</v>
      </c>
      <c r="J649" s="133" t="s">
        <v>4823</v>
      </c>
      <c r="O649" s="133">
        <v>21204</v>
      </c>
      <c r="P649" s="139">
        <v>648</v>
      </c>
    </row>
    <row r="650" spans="3:16" ht="15" customHeight="1">
      <c r="C650" s="133" t="s">
        <v>4824</v>
      </c>
      <c r="D650" s="137" t="s">
        <v>116</v>
      </c>
      <c r="E650" s="138" t="s">
        <v>2395</v>
      </c>
      <c r="F650" s="133" t="s">
        <v>1597</v>
      </c>
      <c r="G650" s="133" t="s">
        <v>4825</v>
      </c>
      <c r="H650" s="133" t="s">
        <v>4826</v>
      </c>
      <c r="I650" s="133" t="s">
        <v>844</v>
      </c>
      <c r="J650" s="133" t="s">
        <v>4827</v>
      </c>
      <c r="O650" s="133">
        <v>21400</v>
      </c>
      <c r="P650" s="139">
        <v>649</v>
      </c>
    </row>
    <row r="651" spans="3:16" ht="15" customHeight="1">
      <c r="C651" s="133" t="s">
        <v>4828</v>
      </c>
      <c r="D651" s="137" t="s">
        <v>116</v>
      </c>
      <c r="E651" s="138" t="s">
        <v>2395</v>
      </c>
      <c r="F651" s="133" t="s">
        <v>1598</v>
      </c>
      <c r="G651" s="133" t="s">
        <v>4829</v>
      </c>
      <c r="H651" s="133" t="s">
        <v>4830</v>
      </c>
      <c r="I651" s="133" t="s">
        <v>845</v>
      </c>
      <c r="J651" s="133" t="s">
        <v>4831</v>
      </c>
      <c r="O651" s="133">
        <v>21405</v>
      </c>
      <c r="P651" s="139">
        <v>650</v>
      </c>
    </row>
    <row r="652" spans="3:16" ht="15" customHeight="1">
      <c r="C652" s="133" t="s">
        <v>4832</v>
      </c>
      <c r="D652" s="137" t="s">
        <v>116</v>
      </c>
      <c r="E652" s="138" t="s">
        <v>2395</v>
      </c>
      <c r="F652" s="133" t="s">
        <v>1599</v>
      </c>
      <c r="G652" s="133" t="s">
        <v>4833</v>
      </c>
      <c r="H652" s="133" t="s">
        <v>4834</v>
      </c>
      <c r="I652" s="133" t="s">
        <v>846</v>
      </c>
      <c r="J652" s="133" t="s">
        <v>4835</v>
      </c>
      <c r="O652" s="133">
        <v>21460</v>
      </c>
      <c r="P652" s="139">
        <v>651</v>
      </c>
    </row>
    <row r="653" spans="3:16" ht="15" customHeight="1">
      <c r="C653" s="133" t="s">
        <v>4836</v>
      </c>
      <c r="D653" s="137" t="s">
        <v>116</v>
      </c>
      <c r="E653" s="138" t="s">
        <v>2395</v>
      </c>
      <c r="F653" s="133" t="s">
        <v>1600</v>
      </c>
      <c r="G653" s="133" t="s">
        <v>1601</v>
      </c>
      <c r="H653" s="133" t="s">
        <v>4837</v>
      </c>
      <c r="I653" s="133" t="s">
        <v>847</v>
      </c>
      <c r="J653" s="133" t="s">
        <v>4838</v>
      </c>
      <c r="O653" s="133">
        <v>21250</v>
      </c>
      <c r="P653" s="139">
        <v>652</v>
      </c>
    </row>
    <row r="654" spans="3:16" ht="15" customHeight="1">
      <c r="C654" s="133" t="s">
        <v>4839</v>
      </c>
      <c r="D654" s="137" t="s">
        <v>116</v>
      </c>
      <c r="E654" s="138" t="s">
        <v>2395</v>
      </c>
      <c r="F654" s="133" t="s">
        <v>1602</v>
      </c>
      <c r="G654" s="133" t="s">
        <v>4840</v>
      </c>
      <c r="H654" s="133" t="s">
        <v>4841</v>
      </c>
      <c r="I654" s="133" t="s">
        <v>848</v>
      </c>
      <c r="J654" s="133" t="s">
        <v>4842</v>
      </c>
      <c r="O654" s="133">
        <v>21240</v>
      </c>
      <c r="P654" s="139">
        <v>653</v>
      </c>
    </row>
    <row r="655" spans="3:16" ht="15" customHeight="1">
      <c r="C655" s="133" t="s">
        <v>4843</v>
      </c>
      <c r="D655" s="137" t="s">
        <v>116</v>
      </c>
      <c r="E655" s="138" t="s">
        <v>2395</v>
      </c>
      <c r="F655" s="133" t="s">
        <v>1603</v>
      </c>
      <c r="G655" s="133" t="s">
        <v>1604</v>
      </c>
      <c r="H655" s="133" t="s">
        <v>4844</v>
      </c>
      <c r="I655" s="133" t="s">
        <v>849</v>
      </c>
      <c r="J655" s="133" t="s">
        <v>4845</v>
      </c>
      <c r="O655" s="133">
        <v>21236</v>
      </c>
      <c r="P655" s="139">
        <v>654</v>
      </c>
    </row>
    <row r="656" spans="3:16" ht="15" customHeight="1">
      <c r="C656" s="133" t="s">
        <v>4846</v>
      </c>
      <c r="D656" s="137" t="s">
        <v>116</v>
      </c>
      <c r="E656" s="138" t="s">
        <v>2395</v>
      </c>
      <c r="F656" s="133" t="s">
        <v>1605</v>
      </c>
      <c r="G656" s="133" t="s">
        <v>4847</v>
      </c>
      <c r="H656" s="133" t="s">
        <v>3509</v>
      </c>
      <c r="I656" s="133" t="s">
        <v>850</v>
      </c>
      <c r="J656" s="133" t="s">
        <v>4848</v>
      </c>
      <c r="O656" s="133">
        <v>21485</v>
      </c>
      <c r="P656" s="139">
        <v>655</v>
      </c>
    </row>
    <row r="657" spans="3:16" ht="15" customHeight="1">
      <c r="C657" s="133" t="s">
        <v>4849</v>
      </c>
      <c r="D657" s="137" t="s">
        <v>116</v>
      </c>
      <c r="E657" s="138" t="s">
        <v>2395</v>
      </c>
      <c r="F657" s="133" t="s">
        <v>1606</v>
      </c>
      <c r="G657" s="133" t="s">
        <v>4850</v>
      </c>
      <c r="H657" s="133" t="s">
        <v>4851</v>
      </c>
      <c r="I657" s="133" t="s">
        <v>851</v>
      </c>
      <c r="J657" s="133" t="s">
        <v>4852</v>
      </c>
      <c r="O657" s="133">
        <v>21270</v>
      </c>
      <c r="P657" s="139">
        <v>656</v>
      </c>
    </row>
    <row r="658" spans="3:16" ht="15" customHeight="1">
      <c r="C658" s="133" t="s">
        <v>4853</v>
      </c>
      <c r="D658" s="137" t="s">
        <v>116</v>
      </c>
      <c r="E658" s="138" t="s">
        <v>2395</v>
      </c>
      <c r="F658" s="133" t="s">
        <v>1607</v>
      </c>
      <c r="G658" s="133" t="s">
        <v>1608</v>
      </c>
      <c r="H658" s="133" t="s">
        <v>4854</v>
      </c>
      <c r="I658" s="133" t="s">
        <v>852</v>
      </c>
      <c r="J658" s="133" t="s">
        <v>4855</v>
      </c>
      <c r="O658" s="133">
        <v>21266</v>
      </c>
      <c r="P658" s="139">
        <v>657</v>
      </c>
    </row>
    <row r="659" spans="3:16" ht="15" customHeight="1">
      <c r="C659" s="133" t="s">
        <v>4856</v>
      </c>
      <c r="D659" s="137" t="s">
        <v>116</v>
      </c>
      <c r="E659" s="138" t="s">
        <v>2395</v>
      </c>
      <c r="F659" s="133" t="s">
        <v>1609</v>
      </c>
      <c r="G659" s="133" t="s">
        <v>4857</v>
      </c>
      <c r="H659" s="133" t="s">
        <v>4814</v>
      </c>
      <c r="I659" s="133" t="s">
        <v>853</v>
      </c>
      <c r="J659" s="133" t="s">
        <v>4858</v>
      </c>
      <c r="O659" s="133">
        <v>21325</v>
      </c>
      <c r="P659" s="139">
        <v>658</v>
      </c>
    </row>
    <row r="660" spans="3:16" ht="15" customHeight="1">
      <c r="C660" s="133" t="s">
        <v>4859</v>
      </c>
      <c r="D660" s="137" t="s">
        <v>116</v>
      </c>
      <c r="E660" s="138" t="s">
        <v>2386</v>
      </c>
      <c r="F660" s="133" t="s">
        <v>4860</v>
      </c>
      <c r="G660" s="133" t="s">
        <v>4861</v>
      </c>
      <c r="H660" s="133" t="s">
        <v>4862</v>
      </c>
      <c r="I660" s="133" t="s">
        <v>854</v>
      </c>
      <c r="J660" s="133" t="s">
        <v>4863</v>
      </c>
      <c r="O660" s="133">
        <v>52460</v>
      </c>
      <c r="P660" s="139">
        <v>659</v>
      </c>
    </row>
    <row r="661" spans="3:16" ht="15" customHeight="1">
      <c r="C661" s="133" t="s">
        <v>4864</v>
      </c>
      <c r="D661" s="137" t="s">
        <v>116</v>
      </c>
      <c r="E661" s="138" t="s">
        <v>2386</v>
      </c>
      <c r="F661" s="133" t="s">
        <v>4860</v>
      </c>
      <c r="G661" s="133" t="s">
        <v>4865</v>
      </c>
      <c r="H661" s="133" t="s">
        <v>4866</v>
      </c>
      <c r="I661" s="133" t="s">
        <v>855</v>
      </c>
      <c r="J661" s="133" t="s">
        <v>4867</v>
      </c>
      <c r="O661" s="133">
        <v>52460</v>
      </c>
      <c r="P661" s="139">
        <v>660</v>
      </c>
    </row>
    <row r="662" spans="3:16" ht="15" customHeight="1">
      <c r="C662" s="146" t="s">
        <v>4868</v>
      </c>
      <c r="D662" s="137" t="s">
        <v>116</v>
      </c>
      <c r="E662" s="138" t="s">
        <v>2386</v>
      </c>
      <c r="F662" s="147" t="s">
        <v>1610</v>
      </c>
      <c r="G662" s="147" t="s">
        <v>4869</v>
      </c>
      <c r="H662" s="147" t="s">
        <v>4870</v>
      </c>
      <c r="I662" s="147" t="s">
        <v>856</v>
      </c>
      <c r="J662" s="147" t="s">
        <v>4871</v>
      </c>
      <c r="O662" s="147">
        <v>52420</v>
      </c>
      <c r="P662" s="139">
        <v>661</v>
      </c>
    </row>
    <row r="663" spans="3:16" ht="15" customHeight="1">
      <c r="C663" s="133" t="s">
        <v>4872</v>
      </c>
      <c r="D663" s="137" t="s">
        <v>116</v>
      </c>
      <c r="E663" s="138" t="s">
        <v>2386</v>
      </c>
      <c r="F663" s="133" t="s">
        <v>1611</v>
      </c>
      <c r="G663" s="133" t="s">
        <v>4873</v>
      </c>
      <c r="H663" s="133" t="s">
        <v>4874</v>
      </c>
      <c r="I663" s="133" t="s">
        <v>857</v>
      </c>
      <c r="J663" s="133" t="s">
        <v>4875</v>
      </c>
      <c r="O663" s="133">
        <v>52220</v>
      </c>
      <c r="P663" s="139">
        <v>662</v>
      </c>
    </row>
    <row r="664" spans="3:16" ht="15" customHeight="1">
      <c r="C664" s="133" t="s">
        <v>4876</v>
      </c>
      <c r="D664" s="137" t="s">
        <v>116</v>
      </c>
      <c r="E664" s="138" t="s">
        <v>2386</v>
      </c>
      <c r="F664" s="133" t="s">
        <v>1611</v>
      </c>
      <c r="G664" s="133" t="s">
        <v>4877</v>
      </c>
      <c r="H664" s="133" t="s">
        <v>4878</v>
      </c>
      <c r="I664" s="133" t="s">
        <v>858</v>
      </c>
      <c r="J664" s="133" t="s">
        <v>4879</v>
      </c>
      <c r="O664" s="133">
        <v>52220</v>
      </c>
      <c r="P664" s="139">
        <v>663</v>
      </c>
    </row>
    <row r="665" spans="3:16" ht="15" customHeight="1">
      <c r="C665" s="133" t="s">
        <v>4880</v>
      </c>
      <c r="D665" s="137" t="s">
        <v>116</v>
      </c>
      <c r="E665" s="138" t="s">
        <v>2386</v>
      </c>
      <c r="F665" s="133" t="s">
        <v>1611</v>
      </c>
      <c r="G665" s="133" t="s">
        <v>4881</v>
      </c>
      <c r="H665" s="133" t="s">
        <v>4882</v>
      </c>
      <c r="I665" s="133" t="s">
        <v>859</v>
      </c>
      <c r="J665" s="133" t="s">
        <v>4883</v>
      </c>
      <c r="O665" s="133">
        <v>52220</v>
      </c>
      <c r="P665" s="139">
        <v>664</v>
      </c>
    </row>
    <row r="666" spans="3:16" ht="15" customHeight="1">
      <c r="C666" s="133" t="s">
        <v>4884</v>
      </c>
      <c r="D666" s="137" t="s">
        <v>116</v>
      </c>
      <c r="E666" s="138" t="s">
        <v>2386</v>
      </c>
      <c r="F666" s="133" t="s">
        <v>1612</v>
      </c>
      <c r="G666" s="133" t="s">
        <v>1613</v>
      </c>
      <c r="H666" s="133" t="s">
        <v>4885</v>
      </c>
      <c r="I666" s="133" t="s">
        <v>860</v>
      </c>
      <c r="J666" s="133" t="s">
        <v>4886</v>
      </c>
      <c r="O666" s="133">
        <v>52000</v>
      </c>
      <c r="P666" s="139">
        <v>665</v>
      </c>
    </row>
    <row r="667" spans="3:16" ht="15" customHeight="1">
      <c r="C667" s="133" t="s">
        <v>4887</v>
      </c>
      <c r="D667" s="137" t="s">
        <v>116</v>
      </c>
      <c r="E667" s="138" t="s">
        <v>2386</v>
      </c>
      <c r="F667" s="133" t="s">
        <v>1614</v>
      </c>
      <c r="G667" s="133" t="s">
        <v>1615</v>
      </c>
      <c r="H667" s="133" t="s">
        <v>4888</v>
      </c>
      <c r="I667" s="133" t="s">
        <v>861</v>
      </c>
      <c r="J667" s="133" t="s">
        <v>4889</v>
      </c>
      <c r="O667" s="133">
        <v>52440</v>
      </c>
      <c r="P667" s="139">
        <v>666</v>
      </c>
    </row>
    <row r="668" spans="3:16" ht="15" customHeight="1">
      <c r="C668" s="133" t="s">
        <v>4890</v>
      </c>
      <c r="D668" s="137" t="s">
        <v>116</v>
      </c>
      <c r="E668" s="138" t="s">
        <v>2386</v>
      </c>
      <c r="F668" s="133" t="s">
        <v>1616</v>
      </c>
      <c r="G668" s="133" t="s">
        <v>4891</v>
      </c>
      <c r="H668" s="133" t="s">
        <v>4892</v>
      </c>
      <c r="I668" s="133" t="s">
        <v>862</v>
      </c>
      <c r="J668" s="133" t="s">
        <v>4893</v>
      </c>
      <c r="O668" s="133">
        <v>52465</v>
      </c>
      <c r="P668" s="139">
        <v>667</v>
      </c>
    </row>
    <row r="669" spans="3:16" ht="15" customHeight="1">
      <c r="C669" s="133" t="s">
        <v>4894</v>
      </c>
      <c r="D669" s="137" t="s">
        <v>116</v>
      </c>
      <c r="E669" s="138" t="s">
        <v>2386</v>
      </c>
      <c r="F669" s="133" t="s">
        <v>1614</v>
      </c>
      <c r="G669" s="133" t="s">
        <v>4895</v>
      </c>
      <c r="H669" s="133" t="s">
        <v>4896</v>
      </c>
      <c r="I669" s="133" t="s">
        <v>863</v>
      </c>
      <c r="J669" s="133" t="s">
        <v>4897</v>
      </c>
      <c r="O669" s="133">
        <v>52440</v>
      </c>
      <c r="P669" s="139">
        <v>668</v>
      </c>
    </row>
    <row r="670" spans="3:16" ht="15" customHeight="1">
      <c r="C670" s="133" t="s">
        <v>4898</v>
      </c>
      <c r="D670" s="137" t="s">
        <v>116</v>
      </c>
      <c r="E670" s="138" t="s">
        <v>2386</v>
      </c>
      <c r="F670" s="133" t="s">
        <v>1617</v>
      </c>
      <c r="G670" s="133" t="s">
        <v>1618</v>
      </c>
      <c r="H670" s="133" t="s">
        <v>4899</v>
      </c>
      <c r="I670" s="133" t="s">
        <v>864</v>
      </c>
      <c r="J670" s="133" t="s">
        <v>4900</v>
      </c>
      <c r="O670" s="133">
        <v>52100</v>
      </c>
      <c r="P670" s="139">
        <v>669</v>
      </c>
    </row>
    <row r="671" spans="3:16" ht="15" customHeight="1">
      <c r="C671" s="133" t="s">
        <v>4901</v>
      </c>
      <c r="D671" s="137" t="s">
        <v>116</v>
      </c>
      <c r="E671" s="138" t="s">
        <v>2386</v>
      </c>
      <c r="F671" s="133" t="s">
        <v>1617</v>
      </c>
      <c r="G671" s="133" t="s">
        <v>4902</v>
      </c>
      <c r="H671" s="133" t="s">
        <v>4903</v>
      </c>
      <c r="I671" s="133" t="s">
        <v>865</v>
      </c>
      <c r="J671" s="133" t="s">
        <v>4904</v>
      </c>
      <c r="O671" s="133">
        <v>52100</v>
      </c>
      <c r="P671" s="139">
        <v>670</v>
      </c>
    </row>
    <row r="672" spans="3:16" ht="15" customHeight="1">
      <c r="C672" s="133" t="s">
        <v>4905</v>
      </c>
      <c r="D672" s="137" t="s">
        <v>116</v>
      </c>
      <c r="E672" s="138" t="s">
        <v>2386</v>
      </c>
      <c r="F672" s="133" t="s">
        <v>1617</v>
      </c>
      <c r="G672" s="133" t="s">
        <v>4906</v>
      </c>
      <c r="H672" s="133" t="s">
        <v>4907</v>
      </c>
      <c r="I672" s="133" t="s">
        <v>866</v>
      </c>
      <c r="J672" s="133" t="s">
        <v>4908</v>
      </c>
      <c r="O672" s="133">
        <v>52100</v>
      </c>
      <c r="P672" s="139">
        <v>671</v>
      </c>
    </row>
    <row r="673" spans="3:16" ht="15" customHeight="1">
      <c r="C673" s="133" t="s">
        <v>4909</v>
      </c>
      <c r="D673" s="137" t="s">
        <v>116</v>
      </c>
      <c r="E673" s="138" t="s">
        <v>2386</v>
      </c>
      <c r="F673" s="133" t="s">
        <v>1617</v>
      </c>
      <c r="G673" s="133" t="s">
        <v>4910</v>
      </c>
      <c r="H673" s="133" t="s">
        <v>4911</v>
      </c>
      <c r="I673" s="133" t="s">
        <v>867</v>
      </c>
      <c r="J673" s="133" t="s">
        <v>4912</v>
      </c>
      <c r="O673" s="133">
        <v>52100</v>
      </c>
      <c r="P673" s="139">
        <v>672</v>
      </c>
    </row>
    <row r="674" spans="3:16" ht="15" customHeight="1">
      <c r="C674" s="133" t="s">
        <v>4913</v>
      </c>
      <c r="D674" s="137" t="s">
        <v>116</v>
      </c>
      <c r="E674" s="138" t="s">
        <v>2386</v>
      </c>
      <c r="F674" s="133" t="s">
        <v>1617</v>
      </c>
      <c r="G674" s="133" t="s">
        <v>1619</v>
      </c>
      <c r="H674" s="133" t="s">
        <v>4914</v>
      </c>
      <c r="I674" s="133" t="s">
        <v>868</v>
      </c>
      <c r="J674" s="133" t="s">
        <v>4915</v>
      </c>
      <c r="O674" s="133">
        <v>52100</v>
      </c>
      <c r="P674" s="139">
        <v>673</v>
      </c>
    </row>
    <row r="675" spans="3:16" ht="15" customHeight="1">
      <c r="C675" s="133" t="s">
        <v>4916</v>
      </c>
      <c r="D675" s="137" t="s">
        <v>116</v>
      </c>
      <c r="E675" s="138" t="s">
        <v>2386</v>
      </c>
      <c r="F675" s="133" t="s">
        <v>1617</v>
      </c>
      <c r="G675" s="133" t="s">
        <v>1620</v>
      </c>
      <c r="H675" s="133" t="s">
        <v>4917</v>
      </c>
      <c r="I675" s="133" t="s">
        <v>869</v>
      </c>
      <c r="J675" s="133" t="s">
        <v>4918</v>
      </c>
      <c r="O675" s="133">
        <v>52100</v>
      </c>
      <c r="P675" s="139">
        <v>674</v>
      </c>
    </row>
    <row r="676" spans="3:16" ht="15" customHeight="1">
      <c r="C676" s="133" t="s">
        <v>4919</v>
      </c>
      <c r="D676" s="137" t="s">
        <v>116</v>
      </c>
      <c r="E676" s="138" t="s">
        <v>2386</v>
      </c>
      <c r="F676" s="133" t="s">
        <v>1617</v>
      </c>
      <c r="G676" s="133" t="s">
        <v>4920</v>
      </c>
      <c r="H676" s="133" t="s">
        <v>4921</v>
      </c>
      <c r="I676" s="133" t="s">
        <v>870</v>
      </c>
      <c r="J676" s="133" t="s">
        <v>4922</v>
      </c>
      <c r="O676" s="133">
        <v>52100</v>
      </c>
      <c r="P676" s="139">
        <v>675</v>
      </c>
    </row>
    <row r="677" spans="3:16" ht="15" customHeight="1">
      <c r="C677" s="133" t="s">
        <v>4923</v>
      </c>
      <c r="D677" s="137" t="s">
        <v>116</v>
      </c>
      <c r="E677" s="138" t="s">
        <v>2386</v>
      </c>
      <c r="F677" s="133" t="s">
        <v>1617</v>
      </c>
      <c r="G677" s="133" t="s">
        <v>4924</v>
      </c>
      <c r="H677" s="133" t="s">
        <v>4925</v>
      </c>
      <c r="I677" s="133" t="s">
        <v>871</v>
      </c>
      <c r="J677" s="133" t="s">
        <v>4926</v>
      </c>
      <c r="O677" s="133">
        <v>52100</v>
      </c>
      <c r="P677" s="139">
        <v>676</v>
      </c>
    </row>
    <row r="678" spans="3:16" ht="15" customHeight="1">
      <c r="C678" s="133" t="s">
        <v>4927</v>
      </c>
      <c r="D678" s="137" t="s">
        <v>116</v>
      </c>
      <c r="E678" s="138" t="s">
        <v>2386</v>
      </c>
      <c r="F678" s="133" t="s">
        <v>1617</v>
      </c>
      <c r="G678" s="133" t="s">
        <v>1621</v>
      </c>
      <c r="H678" s="133" t="s">
        <v>4928</v>
      </c>
      <c r="I678" s="133" t="s">
        <v>872</v>
      </c>
      <c r="J678" s="133" t="s">
        <v>4929</v>
      </c>
      <c r="O678" s="133">
        <v>52100</v>
      </c>
      <c r="P678" s="139">
        <v>677</v>
      </c>
    </row>
    <row r="679" spans="3:16" ht="15" customHeight="1">
      <c r="C679" s="133" t="s">
        <v>4930</v>
      </c>
      <c r="D679" s="137" t="s">
        <v>116</v>
      </c>
      <c r="E679" s="138" t="s">
        <v>2386</v>
      </c>
      <c r="F679" s="133" t="s">
        <v>1617</v>
      </c>
      <c r="G679" s="133" t="s">
        <v>4931</v>
      </c>
      <c r="H679" s="133" t="s">
        <v>4932</v>
      </c>
      <c r="I679" s="133" t="s">
        <v>873</v>
      </c>
      <c r="J679" s="133" t="s">
        <v>4933</v>
      </c>
      <c r="O679" s="133">
        <v>52100</v>
      </c>
      <c r="P679" s="139">
        <v>678</v>
      </c>
    </row>
    <row r="680" spans="3:16" ht="15" customHeight="1">
      <c r="C680" s="133" t="s">
        <v>4934</v>
      </c>
      <c r="D680" s="137" t="s">
        <v>116</v>
      </c>
      <c r="E680" s="138" t="s">
        <v>2386</v>
      </c>
      <c r="F680" s="133" t="s">
        <v>1617</v>
      </c>
      <c r="G680" s="133" t="s">
        <v>4935</v>
      </c>
      <c r="H680" s="133" t="s">
        <v>4936</v>
      </c>
      <c r="I680" s="133" t="s">
        <v>874</v>
      </c>
      <c r="J680" s="133" t="s">
        <v>4937</v>
      </c>
      <c r="O680" s="133">
        <v>52100</v>
      </c>
      <c r="P680" s="139">
        <v>679</v>
      </c>
    </row>
    <row r="681" spans="3:16" ht="15" customHeight="1">
      <c r="C681" s="133" t="s">
        <v>4938</v>
      </c>
      <c r="D681" s="137" t="s">
        <v>116</v>
      </c>
      <c r="E681" s="138" t="s">
        <v>2386</v>
      </c>
      <c r="F681" s="133" t="s">
        <v>1617</v>
      </c>
      <c r="G681" s="133" t="s">
        <v>4939</v>
      </c>
      <c r="H681" s="133" t="s">
        <v>4940</v>
      </c>
      <c r="I681" s="133" t="s">
        <v>875</v>
      </c>
      <c r="J681" s="133" t="s">
        <v>4941</v>
      </c>
      <c r="O681" s="133" t="s">
        <v>4942</v>
      </c>
      <c r="P681" s="139">
        <v>680</v>
      </c>
    </row>
    <row r="682" spans="3:16" ht="15" customHeight="1">
      <c r="C682" s="133" t="s">
        <v>4943</v>
      </c>
      <c r="D682" s="137" t="s">
        <v>116</v>
      </c>
      <c r="E682" s="138" t="s">
        <v>2386</v>
      </c>
      <c r="F682" s="133" t="s">
        <v>1622</v>
      </c>
      <c r="G682" s="133" t="s">
        <v>4944</v>
      </c>
      <c r="H682" s="133" t="s">
        <v>4945</v>
      </c>
      <c r="I682" s="133" t="s">
        <v>0</v>
      </c>
      <c r="J682" s="133" t="s">
        <v>4946</v>
      </c>
      <c r="O682" s="133">
        <v>52210</v>
      </c>
      <c r="P682" s="139">
        <v>681</v>
      </c>
    </row>
    <row r="683" spans="3:16" ht="15" customHeight="1">
      <c r="C683" s="133" t="s">
        <v>4947</v>
      </c>
      <c r="D683" s="137" t="s">
        <v>116</v>
      </c>
      <c r="E683" s="138" t="s">
        <v>2386</v>
      </c>
      <c r="F683" s="145" t="s">
        <v>1622</v>
      </c>
      <c r="G683" s="145" t="s">
        <v>4948</v>
      </c>
      <c r="H683" s="145" t="s">
        <v>4949</v>
      </c>
      <c r="I683" s="145" t="s">
        <v>1</v>
      </c>
      <c r="J683" s="145" t="s">
        <v>4950</v>
      </c>
      <c r="O683" s="145">
        <v>52210</v>
      </c>
      <c r="P683" s="139">
        <v>682</v>
      </c>
    </row>
    <row r="684" spans="3:16" ht="15" customHeight="1">
      <c r="C684" s="133" t="s">
        <v>4951</v>
      </c>
      <c r="D684" s="137" t="s">
        <v>116</v>
      </c>
      <c r="E684" s="138" t="s">
        <v>2386</v>
      </c>
      <c r="F684" s="133" t="s">
        <v>1622</v>
      </c>
      <c r="G684" s="133" t="s">
        <v>4952</v>
      </c>
      <c r="H684" s="133" t="s">
        <v>4953</v>
      </c>
      <c r="I684" s="133" t="s">
        <v>2</v>
      </c>
      <c r="J684" s="133" t="s">
        <v>4954</v>
      </c>
      <c r="O684" s="133">
        <v>52210</v>
      </c>
      <c r="P684" s="139">
        <v>683</v>
      </c>
    </row>
    <row r="685" spans="3:16" ht="15" customHeight="1">
      <c r="C685" s="133" t="s">
        <v>4955</v>
      </c>
      <c r="D685" s="137" t="s">
        <v>116</v>
      </c>
      <c r="E685" s="138" t="s">
        <v>2386</v>
      </c>
      <c r="F685" s="133" t="s">
        <v>1623</v>
      </c>
      <c r="G685" s="133" t="s">
        <v>4956</v>
      </c>
      <c r="H685" s="133" t="s">
        <v>4957</v>
      </c>
      <c r="I685" s="133" t="s">
        <v>3</v>
      </c>
      <c r="J685" s="133" t="s">
        <v>4958</v>
      </c>
      <c r="O685" s="133">
        <v>52207</v>
      </c>
      <c r="P685" s="139">
        <v>684</v>
      </c>
    </row>
    <row r="686" spans="3:16" ht="15" customHeight="1">
      <c r="C686" s="133" t="s">
        <v>4959</v>
      </c>
      <c r="D686" s="137" t="s">
        <v>116</v>
      </c>
      <c r="E686" s="138" t="s">
        <v>2386</v>
      </c>
      <c r="F686" s="133" t="s">
        <v>1624</v>
      </c>
      <c r="G686" s="133" t="s">
        <v>4960</v>
      </c>
      <c r="H686" s="133" t="s">
        <v>4961</v>
      </c>
      <c r="I686" s="133" t="s">
        <v>4</v>
      </c>
      <c r="J686" s="133" t="s">
        <v>4962</v>
      </c>
      <c r="O686" s="133">
        <v>52352</v>
      </c>
      <c r="P686" s="139">
        <v>685</v>
      </c>
    </row>
    <row r="687" spans="3:16" ht="15" customHeight="1">
      <c r="C687" s="133" t="s">
        <v>4963</v>
      </c>
      <c r="D687" s="137" t="s">
        <v>116</v>
      </c>
      <c r="E687" s="138" t="s">
        <v>2386</v>
      </c>
      <c r="F687" s="133" t="s">
        <v>1625</v>
      </c>
      <c r="G687" s="133" t="s">
        <v>4964</v>
      </c>
      <c r="H687" s="133" t="s">
        <v>4965</v>
      </c>
      <c r="I687" s="133" t="s">
        <v>5</v>
      </c>
      <c r="J687" s="133" t="s">
        <v>4966</v>
      </c>
      <c r="O687" s="133">
        <v>52232</v>
      </c>
      <c r="P687" s="139">
        <v>686</v>
      </c>
    </row>
    <row r="688" spans="3:16" ht="15" customHeight="1">
      <c r="C688" s="133" t="s">
        <v>4967</v>
      </c>
      <c r="D688" s="137" t="s">
        <v>116</v>
      </c>
      <c r="E688" s="138" t="s">
        <v>2386</v>
      </c>
      <c r="F688" s="133" t="s">
        <v>1626</v>
      </c>
      <c r="G688" s="133" t="s">
        <v>4316</v>
      </c>
      <c r="H688" s="133" t="s">
        <v>4968</v>
      </c>
      <c r="I688" s="133" t="s">
        <v>6</v>
      </c>
      <c r="J688" s="133" t="s">
        <v>4969</v>
      </c>
      <c r="O688" s="133">
        <v>52333</v>
      </c>
      <c r="P688" s="139">
        <v>687</v>
      </c>
    </row>
    <row r="689" spans="3:16" ht="15" customHeight="1">
      <c r="C689" s="133" t="s">
        <v>4970</v>
      </c>
      <c r="D689" s="137" t="s">
        <v>116</v>
      </c>
      <c r="E689" s="138" t="s">
        <v>2386</v>
      </c>
      <c r="F689" s="133" t="s">
        <v>1627</v>
      </c>
      <c r="G689" s="133" t="s">
        <v>4971</v>
      </c>
      <c r="H689" s="133" t="s">
        <v>4972</v>
      </c>
      <c r="I689" s="133" t="s">
        <v>7</v>
      </c>
      <c r="J689" s="133" t="s">
        <v>4973</v>
      </c>
      <c r="O689" s="133">
        <v>52223</v>
      </c>
      <c r="P689" s="139">
        <v>688</v>
      </c>
    </row>
    <row r="690" spans="3:16" ht="15" customHeight="1">
      <c r="C690" s="133" t="s">
        <v>4974</v>
      </c>
      <c r="D690" s="137" t="s">
        <v>116</v>
      </c>
      <c r="E690" s="138" t="s">
        <v>2386</v>
      </c>
      <c r="F690" s="133" t="s">
        <v>1628</v>
      </c>
      <c r="G690" s="133" t="s">
        <v>4975</v>
      </c>
      <c r="H690" s="133" t="s">
        <v>4976</v>
      </c>
      <c r="I690" s="133" t="s">
        <v>8</v>
      </c>
      <c r="J690" s="133" t="s">
        <v>4977</v>
      </c>
      <c r="O690" s="133">
        <v>52448</v>
      </c>
      <c r="P690" s="139">
        <v>689</v>
      </c>
    </row>
    <row r="691" spans="3:16" ht="15" customHeight="1">
      <c r="C691" s="133" t="s">
        <v>4978</v>
      </c>
      <c r="D691" s="137" t="s">
        <v>116</v>
      </c>
      <c r="E691" s="138" t="s">
        <v>2386</v>
      </c>
      <c r="F691" s="133" t="s">
        <v>1629</v>
      </c>
      <c r="G691" s="133" t="s">
        <v>4979</v>
      </c>
      <c r="H691" s="133" t="s">
        <v>4980</v>
      </c>
      <c r="I691" s="133" t="s">
        <v>9</v>
      </c>
      <c r="J691" s="133" t="s">
        <v>4981</v>
      </c>
      <c r="O691" s="133">
        <v>52206</v>
      </c>
      <c r="P691" s="139">
        <v>690</v>
      </c>
    </row>
    <row r="692" spans="3:16" ht="15" customHeight="1">
      <c r="C692" s="133" t="s">
        <v>4982</v>
      </c>
      <c r="D692" s="137" t="s">
        <v>116</v>
      </c>
      <c r="E692" s="138" t="s">
        <v>2386</v>
      </c>
      <c r="F692" s="133" t="s">
        <v>1630</v>
      </c>
      <c r="G692" s="133" t="s">
        <v>901</v>
      </c>
      <c r="H692" s="133" t="s">
        <v>4983</v>
      </c>
      <c r="I692" s="133" t="s">
        <v>10</v>
      </c>
      <c r="J692" s="133" t="s">
        <v>4984</v>
      </c>
      <c r="O692" s="133">
        <v>52208</v>
      </c>
      <c r="P692" s="139">
        <v>691</v>
      </c>
    </row>
    <row r="693" spans="3:16" ht="15" customHeight="1">
      <c r="C693" s="133" t="s">
        <v>4985</v>
      </c>
      <c r="D693" s="137" t="s">
        <v>116</v>
      </c>
      <c r="E693" s="138" t="s">
        <v>2386</v>
      </c>
      <c r="F693" s="133" t="s">
        <v>1629</v>
      </c>
      <c r="G693" s="133" t="s">
        <v>4986</v>
      </c>
      <c r="H693" s="133" t="s">
        <v>4987</v>
      </c>
      <c r="I693" s="133" t="s">
        <v>11</v>
      </c>
      <c r="J693" s="133" t="s">
        <v>4988</v>
      </c>
      <c r="O693" s="133">
        <v>52206</v>
      </c>
      <c r="P693" s="139">
        <v>692</v>
      </c>
    </row>
    <row r="694" spans="3:16" ht="15" customHeight="1">
      <c r="C694" s="133" t="s">
        <v>4989</v>
      </c>
      <c r="D694" s="137" t="s">
        <v>116</v>
      </c>
      <c r="E694" s="138" t="s">
        <v>2386</v>
      </c>
      <c r="F694" s="133" t="s">
        <v>902</v>
      </c>
      <c r="G694" s="133" t="s">
        <v>4990</v>
      </c>
      <c r="H694" s="133" t="s">
        <v>4991</v>
      </c>
      <c r="I694" s="133" t="s">
        <v>12</v>
      </c>
      <c r="J694" s="133" t="s">
        <v>4992</v>
      </c>
      <c r="O694" s="133">
        <v>52203</v>
      </c>
      <c r="P694" s="139">
        <v>693</v>
      </c>
    </row>
    <row r="695" spans="3:16" ht="15" customHeight="1">
      <c r="C695" s="133" t="s">
        <v>4993</v>
      </c>
      <c r="D695" s="137" t="s">
        <v>116</v>
      </c>
      <c r="E695" s="138" t="s">
        <v>2386</v>
      </c>
      <c r="F695" s="133" t="s">
        <v>903</v>
      </c>
      <c r="G695" s="133" t="s">
        <v>4994</v>
      </c>
      <c r="H695" s="133" t="s">
        <v>4995</v>
      </c>
      <c r="I695" s="133" t="s">
        <v>13</v>
      </c>
      <c r="J695" s="133" t="s">
        <v>4996</v>
      </c>
      <c r="O695" s="133">
        <v>52231</v>
      </c>
      <c r="P695" s="139">
        <v>694</v>
      </c>
    </row>
    <row r="696" spans="3:16" ht="15" customHeight="1">
      <c r="C696" s="133" t="s">
        <v>4997</v>
      </c>
      <c r="D696" s="137" t="s">
        <v>116</v>
      </c>
      <c r="E696" s="138" t="s">
        <v>2386</v>
      </c>
      <c r="F696" s="133" t="s">
        <v>638</v>
      </c>
      <c r="G696" s="133" t="s">
        <v>4998</v>
      </c>
      <c r="H696" s="133" t="s">
        <v>4999</v>
      </c>
      <c r="I696" s="133" t="s">
        <v>14</v>
      </c>
      <c r="J696" s="133" t="s">
        <v>5000</v>
      </c>
      <c r="O696" s="133">
        <v>52466</v>
      </c>
      <c r="P696" s="139">
        <v>695</v>
      </c>
    </row>
    <row r="697" spans="3:16" ht="15" customHeight="1">
      <c r="C697" s="133" t="s">
        <v>5001</v>
      </c>
      <c r="D697" s="137" t="s">
        <v>116</v>
      </c>
      <c r="E697" s="138" t="s">
        <v>2386</v>
      </c>
      <c r="F697" s="133" t="s">
        <v>638</v>
      </c>
      <c r="G697" s="133" t="s">
        <v>5002</v>
      </c>
      <c r="H697" s="133" t="s">
        <v>5003</v>
      </c>
      <c r="I697" s="133" t="s">
        <v>15</v>
      </c>
      <c r="J697" s="133" t="s">
        <v>5004</v>
      </c>
      <c r="O697" s="133">
        <v>52466</v>
      </c>
      <c r="P697" s="139">
        <v>696</v>
      </c>
    </row>
    <row r="698" spans="3:16" ht="15" customHeight="1">
      <c r="C698" s="133" t="s">
        <v>5005</v>
      </c>
      <c r="D698" s="137" t="s">
        <v>116</v>
      </c>
      <c r="E698" s="138" t="s">
        <v>2386</v>
      </c>
      <c r="F698" s="133" t="s">
        <v>5006</v>
      </c>
      <c r="G698" s="133" t="s">
        <v>5007</v>
      </c>
      <c r="H698" s="133" t="s">
        <v>5008</v>
      </c>
      <c r="I698" s="133" t="s">
        <v>16</v>
      </c>
      <c r="J698" s="133" t="s">
        <v>5009</v>
      </c>
      <c r="O698" s="133">
        <v>52428</v>
      </c>
      <c r="P698" s="139">
        <v>697</v>
      </c>
    </row>
    <row r="699" spans="3:16" ht="15" customHeight="1">
      <c r="C699" s="133" t="s">
        <v>5010</v>
      </c>
      <c r="D699" s="137" t="s">
        <v>116</v>
      </c>
      <c r="E699" s="138" t="s">
        <v>2386</v>
      </c>
      <c r="F699" s="133" t="s">
        <v>904</v>
      </c>
      <c r="G699" s="133" t="s">
        <v>905</v>
      </c>
      <c r="H699" s="133" t="s">
        <v>5011</v>
      </c>
      <c r="I699" s="133" t="s">
        <v>17</v>
      </c>
      <c r="J699" s="133" t="s">
        <v>5012</v>
      </c>
      <c r="O699" s="133">
        <v>52342</v>
      </c>
      <c r="P699" s="139">
        <v>698</v>
      </c>
    </row>
    <row r="700" spans="3:16" ht="15" customHeight="1">
      <c r="C700" s="133" t="s">
        <v>5013</v>
      </c>
      <c r="D700" s="137" t="s">
        <v>116</v>
      </c>
      <c r="E700" s="138" t="s">
        <v>2386</v>
      </c>
      <c r="F700" s="133" t="s">
        <v>904</v>
      </c>
      <c r="G700" s="133" t="s">
        <v>5014</v>
      </c>
      <c r="H700" s="133" t="s">
        <v>5015</v>
      </c>
      <c r="I700" s="133" t="s">
        <v>18</v>
      </c>
      <c r="J700" s="133" t="s">
        <v>5016</v>
      </c>
      <c r="O700" s="133">
        <v>52342</v>
      </c>
      <c r="P700" s="139">
        <v>699</v>
      </c>
    </row>
    <row r="701" spans="3:16" ht="15" customHeight="1">
      <c r="C701" s="133" t="s">
        <v>5017</v>
      </c>
      <c r="D701" s="137" t="s">
        <v>116</v>
      </c>
      <c r="E701" s="138" t="s">
        <v>2386</v>
      </c>
      <c r="F701" s="133" t="s">
        <v>5018</v>
      </c>
      <c r="G701" s="133" t="s">
        <v>5019</v>
      </c>
      <c r="H701" s="133" t="s">
        <v>5020</v>
      </c>
      <c r="I701" s="133" t="s">
        <v>19</v>
      </c>
      <c r="J701" s="133" t="s">
        <v>5021</v>
      </c>
      <c r="O701" s="133">
        <v>52470</v>
      </c>
      <c r="P701" s="139">
        <v>700</v>
      </c>
    </row>
    <row r="702" spans="3:16" ht="15" customHeight="1">
      <c r="C702" s="133" t="s">
        <v>5022</v>
      </c>
      <c r="D702" s="137" t="s">
        <v>116</v>
      </c>
      <c r="E702" s="138" t="s">
        <v>2386</v>
      </c>
      <c r="F702" s="133" t="s">
        <v>5018</v>
      </c>
      <c r="G702" s="133" t="s">
        <v>5023</v>
      </c>
      <c r="H702" s="133" t="s">
        <v>5024</v>
      </c>
      <c r="I702" s="133" t="s">
        <v>20</v>
      </c>
      <c r="J702" s="133" t="s">
        <v>5025</v>
      </c>
      <c r="O702" s="133">
        <v>52470</v>
      </c>
      <c r="P702" s="139">
        <v>701</v>
      </c>
    </row>
    <row r="703" spans="3:16" ht="15" customHeight="1">
      <c r="C703" s="133" t="s">
        <v>5026</v>
      </c>
      <c r="D703" s="137" t="s">
        <v>116</v>
      </c>
      <c r="E703" s="138" t="s">
        <v>2386</v>
      </c>
      <c r="F703" s="133" t="s">
        <v>906</v>
      </c>
      <c r="G703" s="133" t="s">
        <v>907</v>
      </c>
      <c r="H703" s="133" t="s">
        <v>5027</v>
      </c>
      <c r="I703" s="133" t="s">
        <v>21</v>
      </c>
      <c r="J703" s="133" t="s">
        <v>5028</v>
      </c>
      <c r="O703" s="133">
        <v>52463</v>
      </c>
      <c r="P703" s="139">
        <v>702</v>
      </c>
    </row>
    <row r="704" spans="3:16" ht="15" customHeight="1">
      <c r="C704" s="133" t="s">
        <v>5029</v>
      </c>
      <c r="D704" s="137" t="s">
        <v>116</v>
      </c>
      <c r="E704" s="138" t="s">
        <v>2386</v>
      </c>
      <c r="F704" s="133" t="s">
        <v>5030</v>
      </c>
      <c r="G704" s="133" t="s">
        <v>908</v>
      </c>
      <c r="H704" s="133" t="s">
        <v>5031</v>
      </c>
      <c r="I704" s="133" t="s">
        <v>22</v>
      </c>
      <c r="J704" s="133" t="s">
        <v>5032</v>
      </c>
      <c r="O704" s="133">
        <v>52215</v>
      </c>
      <c r="P704" s="139">
        <v>703</v>
      </c>
    </row>
    <row r="705" spans="3:16" ht="15" customHeight="1">
      <c r="C705" s="133" t="s">
        <v>5033</v>
      </c>
      <c r="D705" s="137" t="s">
        <v>116</v>
      </c>
      <c r="E705" s="138" t="s">
        <v>2386</v>
      </c>
      <c r="F705" s="133" t="s">
        <v>909</v>
      </c>
      <c r="G705" s="133" t="s">
        <v>910</v>
      </c>
      <c r="H705" s="133" t="s">
        <v>5034</v>
      </c>
      <c r="I705" s="133" t="s">
        <v>23</v>
      </c>
      <c r="J705" s="133" t="s">
        <v>5035</v>
      </c>
      <c r="O705" s="133">
        <v>52212</v>
      </c>
      <c r="P705" s="139">
        <v>704</v>
      </c>
    </row>
    <row r="706" spans="3:16" ht="15" customHeight="1">
      <c r="C706" s="133" t="s">
        <v>5036</v>
      </c>
      <c r="D706" s="137" t="s">
        <v>116</v>
      </c>
      <c r="E706" s="138" t="s">
        <v>2386</v>
      </c>
      <c r="F706" s="133" t="s">
        <v>911</v>
      </c>
      <c r="G706" s="133" t="s">
        <v>4316</v>
      </c>
      <c r="H706" s="133" t="s">
        <v>5037</v>
      </c>
      <c r="I706" s="133" t="s">
        <v>24</v>
      </c>
      <c r="J706" s="133" t="s">
        <v>5038</v>
      </c>
      <c r="O706" s="133">
        <v>52450</v>
      </c>
      <c r="P706" s="139">
        <v>705</v>
      </c>
    </row>
    <row r="707" spans="3:16" ht="15" customHeight="1">
      <c r="C707" s="133" t="s">
        <v>5039</v>
      </c>
      <c r="D707" s="137" t="s">
        <v>116</v>
      </c>
      <c r="E707" s="138" t="s">
        <v>2386</v>
      </c>
      <c r="F707" s="133" t="s">
        <v>912</v>
      </c>
      <c r="G707" s="133" t="s">
        <v>5040</v>
      </c>
      <c r="H707" s="133" t="s">
        <v>5041</v>
      </c>
      <c r="I707" s="133" t="s">
        <v>876</v>
      </c>
      <c r="J707" s="133" t="s">
        <v>5042</v>
      </c>
      <c r="O707" s="133">
        <v>52341</v>
      </c>
      <c r="P707" s="139">
        <v>706</v>
      </c>
    </row>
    <row r="708" spans="3:16" ht="15" customHeight="1">
      <c r="C708" s="133" t="s">
        <v>5043</v>
      </c>
      <c r="D708" s="137" t="s">
        <v>116</v>
      </c>
      <c r="E708" s="138" t="s">
        <v>2398</v>
      </c>
      <c r="F708" s="133" t="s">
        <v>206</v>
      </c>
      <c r="G708" s="133" t="s">
        <v>5044</v>
      </c>
      <c r="H708" s="133" t="s">
        <v>5045</v>
      </c>
      <c r="I708" s="133" t="s">
        <v>165</v>
      </c>
      <c r="J708" s="133" t="s">
        <v>5046</v>
      </c>
      <c r="O708" s="133">
        <v>20000</v>
      </c>
      <c r="P708" s="139">
        <v>707</v>
      </c>
    </row>
    <row r="709" spans="3:16" ht="15" customHeight="1">
      <c r="C709" s="133" t="s">
        <v>5047</v>
      </c>
      <c r="D709" s="137" t="s">
        <v>116</v>
      </c>
      <c r="E709" s="138" t="s">
        <v>2398</v>
      </c>
      <c r="F709" s="133" t="s">
        <v>206</v>
      </c>
      <c r="G709" s="133" t="s">
        <v>5048</v>
      </c>
      <c r="H709" s="133" t="s">
        <v>5049</v>
      </c>
      <c r="I709" s="133" t="s">
        <v>166</v>
      </c>
      <c r="J709" s="133" t="s">
        <v>5050</v>
      </c>
      <c r="O709" s="133">
        <v>20000</v>
      </c>
      <c r="P709" s="139">
        <v>708</v>
      </c>
    </row>
    <row r="710" spans="3:16" ht="15" customHeight="1">
      <c r="C710" s="133" t="s">
        <v>5051</v>
      </c>
      <c r="D710" s="137" t="s">
        <v>116</v>
      </c>
      <c r="E710" s="138" t="s">
        <v>2398</v>
      </c>
      <c r="F710" s="133" t="s">
        <v>206</v>
      </c>
      <c r="G710" s="133" t="s">
        <v>5052</v>
      </c>
      <c r="H710" s="133" t="s">
        <v>5053</v>
      </c>
      <c r="I710" s="133" t="s">
        <v>167</v>
      </c>
      <c r="J710" s="133" t="s">
        <v>5054</v>
      </c>
      <c r="O710" s="133">
        <v>20000</v>
      </c>
      <c r="P710" s="139">
        <v>709</v>
      </c>
    </row>
    <row r="711" spans="3:16" ht="15" customHeight="1">
      <c r="C711" s="133" t="s">
        <v>5055</v>
      </c>
      <c r="D711" s="137" t="s">
        <v>116</v>
      </c>
      <c r="E711" s="138" t="s">
        <v>2398</v>
      </c>
      <c r="F711" s="133" t="s">
        <v>206</v>
      </c>
      <c r="G711" s="133" t="s">
        <v>962</v>
      </c>
      <c r="H711" s="133" t="s">
        <v>5056</v>
      </c>
      <c r="I711" s="133" t="s">
        <v>168</v>
      </c>
      <c r="J711" s="133" t="s">
        <v>5057</v>
      </c>
      <c r="O711" s="133">
        <v>20000</v>
      </c>
      <c r="P711" s="139">
        <v>710</v>
      </c>
    </row>
    <row r="712" spans="3:16" ht="15" customHeight="1">
      <c r="C712" s="133" t="s">
        <v>5058</v>
      </c>
      <c r="D712" s="137" t="s">
        <v>116</v>
      </c>
      <c r="E712" s="138" t="s">
        <v>2398</v>
      </c>
      <c r="F712" s="133" t="s">
        <v>207</v>
      </c>
      <c r="G712" s="133" t="s">
        <v>208</v>
      </c>
      <c r="H712" s="133" t="s">
        <v>5059</v>
      </c>
      <c r="I712" s="133" t="s">
        <v>169</v>
      </c>
      <c r="J712" s="133" t="s">
        <v>5060</v>
      </c>
      <c r="O712" s="133">
        <v>20234</v>
      </c>
      <c r="P712" s="139">
        <v>711</v>
      </c>
    </row>
    <row r="713" spans="3:16" ht="15" customHeight="1">
      <c r="C713" s="133" t="s">
        <v>5061</v>
      </c>
      <c r="D713" s="137" t="s">
        <v>116</v>
      </c>
      <c r="E713" s="138" t="s">
        <v>2398</v>
      </c>
      <c r="F713" s="133" t="s">
        <v>209</v>
      </c>
      <c r="G713" s="133" t="s">
        <v>5062</v>
      </c>
      <c r="H713" s="133" t="s">
        <v>5063</v>
      </c>
      <c r="I713" s="133" t="s">
        <v>170</v>
      </c>
      <c r="J713" s="133" t="s">
        <v>5064</v>
      </c>
      <c r="O713" s="133">
        <v>20236</v>
      </c>
      <c r="P713" s="139">
        <v>712</v>
      </c>
    </row>
    <row r="714" spans="3:16" ht="15" customHeight="1">
      <c r="C714" s="133" t="s">
        <v>5065</v>
      </c>
      <c r="D714" s="137" t="s">
        <v>116</v>
      </c>
      <c r="E714" s="138" t="s">
        <v>2398</v>
      </c>
      <c r="F714" s="133" t="s">
        <v>210</v>
      </c>
      <c r="G714" s="133" t="s">
        <v>5066</v>
      </c>
      <c r="H714" s="133" t="s">
        <v>5067</v>
      </c>
      <c r="I714" s="133" t="s">
        <v>171</v>
      </c>
      <c r="J714" s="133" t="s">
        <v>5068</v>
      </c>
      <c r="O714" s="133">
        <v>20260</v>
      </c>
      <c r="P714" s="139">
        <v>713</v>
      </c>
    </row>
    <row r="715" spans="3:16" ht="15" customHeight="1">
      <c r="C715" s="133" t="s">
        <v>5069</v>
      </c>
      <c r="D715" s="137" t="s">
        <v>116</v>
      </c>
      <c r="E715" s="138" t="s">
        <v>2398</v>
      </c>
      <c r="F715" s="133" t="s">
        <v>211</v>
      </c>
      <c r="G715" s="133" t="s">
        <v>5070</v>
      </c>
      <c r="H715" s="133" t="s">
        <v>5071</v>
      </c>
      <c r="I715" s="133" t="s">
        <v>172</v>
      </c>
      <c r="J715" s="133" t="s">
        <v>5072</v>
      </c>
      <c r="O715" s="133">
        <v>20275</v>
      </c>
      <c r="P715" s="139">
        <v>714</v>
      </c>
    </row>
    <row r="716" spans="3:16" ht="15" customHeight="1">
      <c r="C716" s="133" t="s">
        <v>5073</v>
      </c>
      <c r="D716" s="137" t="s">
        <v>116</v>
      </c>
      <c r="E716" s="138" t="s">
        <v>2398</v>
      </c>
      <c r="F716" s="133" t="s">
        <v>212</v>
      </c>
      <c r="G716" s="133" t="s">
        <v>213</v>
      </c>
      <c r="H716" s="133" t="s">
        <v>5074</v>
      </c>
      <c r="I716" s="133" t="s">
        <v>173</v>
      </c>
      <c r="J716" s="133" t="s">
        <v>5075</v>
      </c>
      <c r="O716" s="133">
        <v>20290</v>
      </c>
      <c r="P716" s="139">
        <v>715</v>
      </c>
    </row>
    <row r="717" spans="3:16" ht="15" customHeight="1">
      <c r="C717" s="133" t="s">
        <v>5076</v>
      </c>
      <c r="D717" s="137" t="s">
        <v>116</v>
      </c>
      <c r="E717" s="138" t="s">
        <v>2398</v>
      </c>
      <c r="F717" s="133" t="s">
        <v>214</v>
      </c>
      <c r="G717" s="133" t="s">
        <v>215</v>
      </c>
      <c r="H717" s="133" t="s">
        <v>5077</v>
      </c>
      <c r="I717" s="133" t="s">
        <v>174</v>
      </c>
      <c r="J717" s="133" t="s">
        <v>5078</v>
      </c>
      <c r="O717" s="133">
        <v>20350</v>
      </c>
      <c r="P717" s="139">
        <v>716</v>
      </c>
    </row>
    <row r="718" spans="3:16" ht="15" customHeight="1">
      <c r="C718" s="133" t="s">
        <v>5079</v>
      </c>
      <c r="D718" s="137" t="s">
        <v>116</v>
      </c>
      <c r="E718" s="138" t="s">
        <v>2398</v>
      </c>
      <c r="F718" s="133" t="s">
        <v>214</v>
      </c>
      <c r="G718" s="133" t="s">
        <v>5080</v>
      </c>
      <c r="H718" s="133" t="s">
        <v>5081</v>
      </c>
      <c r="I718" s="133" t="s">
        <v>175</v>
      </c>
      <c r="J718" s="133" t="s">
        <v>5082</v>
      </c>
      <c r="O718" s="133">
        <v>20350</v>
      </c>
      <c r="P718" s="139">
        <v>717</v>
      </c>
    </row>
    <row r="719" spans="3:16" ht="15" customHeight="1">
      <c r="C719" s="133" t="s">
        <v>5083</v>
      </c>
      <c r="D719" s="137" t="s">
        <v>116</v>
      </c>
      <c r="E719" s="138" t="s">
        <v>2398</v>
      </c>
      <c r="F719" s="133" t="s">
        <v>216</v>
      </c>
      <c r="G719" s="133" t="s">
        <v>393</v>
      </c>
      <c r="H719" s="133" t="s">
        <v>5084</v>
      </c>
      <c r="I719" s="133" t="s">
        <v>998</v>
      </c>
      <c r="J719" s="133" t="s">
        <v>5085</v>
      </c>
      <c r="O719" s="133">
        <v>20340</v>
      </c>
      <c r="P719" s="139">
        <v>718</v>
      </c>
    </row>
    <row r="720" spans="3:16" ht="15" customHeight="1">
      <c r="C720" s="133" t="s">
        <v>5086</v>
      </c>
      <c r="D720" s="137" t="s">
        <v>116</v>
      </c>
      <c r="E720" s="138" t="s">
        <v>2398</v>
      </c>
      <c r="F720" s="133" t="s">
        <v>217</v>
      </c>
      <c r="G720" s="133" t="s">
        <v>5087</v>
      </c>
      <c r="H720" s="133" t="s">
        <v>5088</v>
      </c>
      <c r="I720" s="133" t="s">
        <v>999</v>
      </c>
      <c r="J720" s="133" t="s">
        <v>5089</v>
      </c>
      <c r="O720" s="133">
        <v>20345</v>
      </c>
      <c r="P720" s="139">
        <v>719</v>
      </c>
    </row>
    <row r="721" spans="3:16" ht="15" customHeight="1">
      <c r="C721" s="133" t="s">
        <v>5090</v>
      </c>
      <c r="D721" s="137" t="s">
        <v>116</v>
      </c>
      <c r="E721" s="138" t="s">
        <v>2398</v>
      </c>
      <c r="F721" s="133" t="s">
        <v>218</v>
      </c>
      <c r="G721" s="133" t="s">
        <v>219</v>
      </c>
      <c r="H721" s="133" t="s">
        <v>3835</v>
      </c>
      <c r="I721" s="133" t="s">
        <v>1000</v>
      </c>
      <c r="J721" s="133" t="s">
        <v>5091</v>
      </c>
      <c r="O721" s="133">
        <v>20344</v>
      </c>
      <c r="P721" s="139">
        <v>720</v>
      </c>
    </row>
    <row r="722" spans="3:16" ht="15" customHeight="1">
      <c r="C722" s="133" t="s">
        <v>5092</v>
      </c>
      <c r="D722" s="137" t="s">
        <v>116</v>
      </c>
      <c r="E722" s="138" t="s">
        <v>2398</v>
      </c>
      <c r="F722" s="133" t="s">
        <v>220</v>
      </c>
      <c r="G722" s="133" t="s">
        <v>221</v>
      </c>
      <c r="H722" s="133" t="s">
        <v>3758</v>
      </c>
      <c r="I722" s="133" t="s">
        <v>1001</v>
      </c>
      <c r="J722" s="133" t="s">
        <v>5093</v>
      </c>
      <c r="O722" s="133">
        <v>20210</v>
      </c>
      <c r="P722" s="139">
        <v>721</v>
      </c>
    </row>
    <row r="723" spans="3:16" ht="15" customHeight="1">
      <c r="C723" s="133" t="s">
        <v>5094</v>
      </c>
      <c r="D723" s="137" t="s">
        <v>116</v>
      </c>
      <c r="E723" s="138" t="s">
        <v>2398</v>
      </c>
      <c r="F723" s="133" t="s">
        <v>222</v>
      </c>
      <c r="G723" s="133" t="s">
        <v>223</v>
      </c>
      <c r="H723" s="133" t="s">
        <v>5095</v>
      </c>
      <c r="I723" s="133" t="s">
        <v>1002</v>
      </c>
      <c r="J723" s="133" t="s">
        <v>5096</v>
      </c>
      <c r="O723" s="133">
        <v>20215</v>
      </c>
      <c r="P723" s="139">
        <v>722</v>
      </c>
    </row>
    <row r="724" spans="3:16" ht="15" customHeight="1">
      <c r="C724" s="133" t="s">
        <v>5097</v>
      </c>
      <c r="D724" s="137" t="s">
        <v>116</v>
      </c>
      <c r="E724" s="138" t="s">
        <v>2398</v>
      </c>
      <c r="F724" s="133" t="s">
        <v>224</v>
      </c>
      <c r="G724" s="133" t="s">
        <v>5098</v>
      </c>
      <c r="H724" s="133" t="s">
        <v>5099</v>
      </c>
      <c r="I724" s="133" t="s">
        <v>1003</v>
      </c>
      <c r="J724" s="133" t="s">
        <v>5100</v>
      </c>
      <c r="O724" s="133">
        <v>20230</v>
      </c>
      <c r="P724" s="139">
        <v>723</v>
      </c>
    </row>
    <row r="725" spans="3:16" ht="15" customHeight="1">
      <c r="C725" s="133" t="s">
        <v>5101</v>
      </c>
      <c r="D725" s="137" t="s">
        <v>116</v>
      </c>
      <c r="E725" s="138" t="s">
        <v>2398</v>
      </c>
      <c r="F725" s="133" t="s">
        <v>225</v>
      </c>
      <c r="G725" s="133" t="s">
        <v>5102</v>
      </c>
      <c r="H725" s="133" t="s">
        <v>5103</v>
      </c>
      <c r="I725" s="133" t="s">
        <v>1004</v>
      </c>
      <c r="J725" s="133" t="s">
        <v>5104</v>
      </c>
      <c r="O725" s="133">
        <v>20246</v>
      </c>
      <c r="P725" s="139">
        <v>724</v>
      </c>
    </row>
    <row r="726" spans="3:16" ht="15" customHeight="1">
      <c r="C726" s="133" t="s">
        <v>5105</v>
      </c>
      <c r="D726" s="137" t="s">
        <v>116</v>
      </c>
      <c r="E726" s="138" t="s">
        <v>2398</v>
      </c>
      <c r="F726" s="133" t="s">
        <v>226</v>
      </c>
      <c r="G726" s="133" t="s">
        <v>5106</v>
      </c>
      <c r="H726" s="133" t="s">
        <v>5107</v>
      </c>
      <c r="I726" s="133" t="s">
        <v>1005</v>
      </c>
      <c r="J726" s="133" t="s">
        <v>5108</v>
      </c>
      <c r="O726" s="133">
        <v>20250</v>
      </c>
      <c r="P726" s="139">
        <v>725</v>
      </c>
    </row>
    <row r="727" spans="3:16" ht="15" customHeight="1">
      <c r="C727" s="133" t="s">
        <v>5109</v>
      </c>
      <c r="D727" s="137" t="s">
        <v>116</v>
      </c>
      <c r="E727" s="138" t="s">
        <v>2398</v>
      </c>
      <c r="F727" s="133" t="s">
        <v>5110</v>
      </c>
      <c r="G727" s="133" t="s">
        <v>5111</v>
      </c>
      <c r="H727" s="133" t="s">
        <v>5112</v>
      </c>
      <c r="I727" s="133" t="s">
        <v>1006</v>
      </c>
      <c r="J727" s="133" t="s">
        <v>5113</v>
      </c>
      <c r="O727" s="133">
        <v>20243</v>
      </c>
      <c r="P727" s="139">
        <v>726</v>
      </c>
    </row>
    <row r="728" spans="3:16" ht="15" customHeight="1">
      <c r="C728" s="133" t="s">
        <v>5114</v>
      </c>
      <c r="D728" s="137" t="s">
        <v>116</v>
      </c>
      <c r="E728" s="138" t="s">
        <v>2398</v>
      </c>
      <c r="F728" s="133" t="s">
        <v>227</v>
      </c>
      <c r="G728" s="133" t="s">
        <v>5115</v>
      </c>
      <c r="H728" s="133" t="s">
        <v>5116</v>
      </c>
      <c r="I728" s="133" t="s">
        <v>1007</v>
      </c>
      <c r="J728" s="133" t="s">
        <v>5117</v>
      </c>
      <c r="O728" s="133">
        <v>20225</v>
      </c>
      <c r="P728" s="139">
        <v>727</v>
      </c>
    </row>
    <row r="729" spans="3:16" ht="15" customHeight="1">
      <c r="C729" s="133" t="s">
        <v>5118</v>
      </c>
      <c r="D729" s="137" t="s">
        <v>116</v>
      </c>
      <c r="E729" s="138" t="s">
        <v>2398</v>
      </c>
      <c r="F729" s="133" t="s">
        <v>228</v>
      </c>
      <c r="G729" s="133" t="s">
        <v>229</v>
      </c>
      <c r="H729" s="133" t="s">
        <v>5119</v>
      </c>
      <c r="I729" s="133" t="s">
        <v>88</v>
      </c>
      <c r="J729" s="133" t="s">
        <v>5120</v>
      </c>
      <c r="O729" s="133">
        <v>20271</v>
      </c>
      <c r="P729" s="139">
        <v>728</v>
      </c>
    </row>
    <row r="730" spans="3:16" ht="15" customHeight="1">
      <c r="C730" s="133" t="s">
        <v>5121</v>
      </c>
      <c r="D730" s="137" t="s">
        <v>116</v>
      </c>
      <c r="E730" s="138" t="s">
        <v>2398</v>
      </c>
      <c r="F730" s="133" t="s">
        <v>230</v>
      </c>
      <c r="G730" s="133" t="s">
        <v>231</v>
      </c>
      <c r="H730" s="133" t="s">
        <v>5122</v>
      </c>
      <c r="I730" s="133" t="s">
        <v>89</v>
      </c>
      <c r="J730" s="133" t="s">
        <v>5123</v>
      </c>
      <c r="O730" s="133">
        <v>20355</v>
      </c>
      <c r="P730" s="139">
        <v>729</v>
      </c>
    </row>
    <row r="731" spans="3:16" ht="15" customHeight="1">
      <c r="C731" s="133" t="s">
        <v>5124</v>
      </c>
      <c r="D731" s="137" t="s">
        <v>116</v>
      </c>
      <c r="E731" s="138" t="s">
        <v>2398</v>
      </c>
      <c r="F731" s="133" t="s">
        <v>232</v>
      </c>
      <c r="G731" s="133" t="s">
        <v>115</v>
      </c>
      <c r="H731" s="133" t="s">
        <v>5125</v>
      </c>
      <c r="I731" s="133" t="s">
        <v>90</v>
      </c>
      <c r="J731" s="133" t="s">
        <v>5126</v>
      </c>
      <c r="O731" s="133">
        <v>20341</v>
      </c>
      <c r="P731" s="139">
        <v>730</v>
      </c>
    </row>
    <row r="732" spans="3:16" ht="15" customHeight="1">
      <c r="C732" s="133" t="s">
        <v>5127</v>
      </c>
      <c r="D732" s="137" t="s">
        <v>116</v>
      </c>
      <c r="E732" s="138" t="s">
        <v>2398</v>
      </c>
      <c r="F732" s="133" t="s">
        <v>5128</v>
      </c>
      <c r="G732" s="133" t="s">
        <v>5129</v>
      </c>
      <c r="H732" s="133" t="s">
        <v>5130</v>
      </c>
      <c r="I732" s="133" t="s">
        <v>91</v>
      </c>
      <c r="J732" s="133" t="s">
        <v>5131</v>
      </c>
      <c r="O732" s="133">
        <v>20342</v>
      </c>
      <c r="P732" s="139">
        <v>731</v>
      </c>
    </row>
    <row r="733" spans="3:16" ht="15" customHeight="1">
      <c r="C733" s="133" t="s">
        <v>5132</v>
      </c>
      <c r="D733" s="137" t="s">
        <v>116</v>
      </c>
      <c r="E733" s="138" t="s">
        <v>2398</v>
      </c>
      <c r="F733" s="133" t="s">
        <v>5133</v>
      </c>
      <c r="G733" s="133" t="s">
        <v>5134</v>
      </c>
      <c r="H733" s="133" t="s">
        <v>5135</v>
      </c>
      <c r="I733" s="133" t="s">
        <v>92</v>
      </c>
      <c r="J733" s="133" t="s">
        <v>5136</v>
      </c>
      <c r="O733" s="133">
        <v>20270</v>
      </c>
      <c r="P733" s="139">
        <v>732</v>
      </c>
    </row>
    <row r="734" spans="3:16" ht="15" customHeight="1">
      <c r="C734" s="133" t="s">
        <v>5137</v>
      </c>
      <c r="D734" s="137" t="s">
        <v>116</v>
      </c>
      <c r="E734" s="138" t="s">
        <v>2398</v>
      </c>
      <c r="F734" s="133" t="s">
        <v>913</v>
      </c>
      <c r="G734" s="133" t="s">
        <v>914</v>
      </c>
      <c r="H734" s="133" t="s">
        <v>5138</v>
      </c>
      <c r="I734" s="133" t="s">
        <v>877</v>
      </c>
      <c r="J734" s="133" t="s">
        <v>5139</v>
      </c>
      <c r="O734" s="133">
        <v>20272</v>
      </c>
      <c r="P734" s="139">
        <v>733</v>
      </c>
    </row>
    <row r="735" spans="3:16" ht="15" customHeight="1">
      <c r="C735" s="133" t="s">
        <v>5140</v>
      </c>
      <c r="D735" s="137" t="s">
        <v>116</v>
      </c>
      <c r="E735" s="138" t="s">
        <v>2398</v>
      </c>
      <c r="F735" s="133" t="s">
        <v>915</v>
      </c>
      <c r="G735" s="133" t="s">
        <v>916</v>
      </c>
      <c r="H735" s="133" t="s">
        <v>5141</v>
      </c>
      <c r="I735" s="133" t="s">
        <v>878</v>
      </c>
      <c r="J735" s="133" t="s">
        <v>5142</v>
      </c>
      <c r="O735" s="133">
        <v>20232</v>
      </c>
      <c r="P735" s="139">
        <v>734</v>
      </c>
    </row>
    <row r="736" spans="3:16" ht="15" customHeight="1">
      <c r="C736" s="133" t="s">
        <v>5143</v>
      </c>
      <c r="D736" s="137" t="s">
        <v>116</v>
      </c>
      <c r="E736" s="138" t="s">
        <v>2398</v>
      </c>
      <c r="F736" s="133" t="s">
        <v>917</v>
      </c>
      <c r="G736" s="133" t="s">
        <v>918</v>
      </c>
      <c r="H736" s="133" t="s">
        <v>5144</v>
      </c>
      <c r="I736" s="133" t="s">
        <v>879</v>
      </c>
      <c r="J736" s="133" t="s">
        <v>5145</v>
      </c>
      <c r="O736" s="133">
        <v>20231</v>
      </c>
      <c r="P736" s="139">
        <v>735</v>
      </c>
    </row>
    <row r="737" spans="3:16" ht="15" customHeight="1">
      <c r="C737" s="133" t="s">
        <v>5146</v>
      </c>
      <c r="D737" s="137" t="s">
        <v>116</v>
      </c>
      <c r="E737" s="138" t="s">
        <v>2398</v>
      </c>
      <c r="F737" s="133" t="s">
        <v>919</v>
      </c>
      <c r="G737" s="133" t="s">
        <v>920</v>
      </c>
      <c r="H737" s="133" t="s">
        <v>5147</v>
      </c>
      <c r="I737" s="133" t="s">
        <v>880</v>
      </c>
      <c r="J737" s="133" t="s">
        <v>5148</v>
      </c>
      <c r="O737" s="133">
        <v>20240</v>
      </c>
      <c r="P737" s="139">
        <v>736</v>
      </c>
    </row>
    <row r="738" spans="3:16" ht="15" customHeight="1">
      <c r="C738" s="133" t="s">
        <v>5149</v>
      </c>
      <c r="D738" s="137" t="s">
        <v>116</v>
      </c>
      <c r="E738" s="138" t="s">
        <v>2398</v>
      </c>
      <c r="F738" s="133" t="s">
        <v>921</v>
      </c>
      <c r="G738" s="133" t="s">
        <v>5150</v>
      </c>
      <c r="H738" s="133" t="s">
        <v>5151</v>
      </c>
      <c r="I738" s="133" t="s">
        <v>881</v>
      </c>
      <c r="J738" s="133" t="s">
        <v>5152</v>
      </c>
      <c r="O738" s="133">
        <v>20207</v>
      </c>
      <c r="P738" s="139">
        <v>737</v>
      </c>
    </row>
    <row r="739" spans="3:16" ht="15" customHeight="1">
      <c r="C739" s="133" t="s">
        <v>5153</v>
      </c>
      <c r="D739" s="137" t="s">
        <v>116</v>
      </c>
      <c r="E739" s="138" t="s">
        <v>2381</v>
      </c>
      <c r="F739" s="133" t="s">
        <v>922</v>
      </c>
      <c r="G739" s="133" t="s">
        <v>923</v>
      </c>
      <c r="H739" s="133" t="s">
        <v>5154</v>
      </c>
      <c r="I739" s="133" t="s">
        <v>882</v>
      </c>
      <c r="J739" s="133" t="s">
        <v>5155</v>
      </c>
      <c r="O739" s="133">
        <v>40000</v>
      </c>
      <c r="P739" s="139">
        <v>738</v>
      </c>
    </row>
    <row r="740" spans="3:16" ht="15" customHeight="1">
      <c r="C740" s="133" t="s">
        <v>5156</v>
      </c>
      <c r="D740" s="137" t="s">
        <v>116</v>
      </c>
      <c r="E740" s="138" t="s">
        <v>2381</v>
      </c>
      <c r="F740" s="133" t="s">
        <v>922</v>
      </c>
      <c r="G740" s="133" t="s">
        <v>924</v>
      </c>
      <c r="H740" s="133" t="s">
        <v>5157</v>
      </c>
      <c r="I740" s="133" t="s">
        <v>883</v>
      </c>
      <c r="J740" s="133" t="s">
        <v>5158</v>
      </c>
      <c r="O740" s="133">
        <v>40000</v>
      </c>
      <c r="P740" s="139">
        <v>739</v>
      </c>
    </row>
    <row r="741" spans="3:16" ht="15" customHeight="1">
      <c r="C741" s="133" t="s">
        <v>5159</v>
      </c>
      <c r="D741" s="137" t="s">
        <v>116</v>
      </c>
      <c r="E741" s="138" t="s">
        <v>2381</v>
      </c>
      <c r="F741" s="133" t="s">
        <v>922</v>
      </c>
      <c r="G741" s="133" t="s">
        <v>925</v>
      </c>
      <c r="H741" s="133" t="s">
        <v>5160</v>
      </c>
      <c r="I741" s="133" t="s">
        <v>884</v>
      </c>
      <c r="J741" s="133" t="s">
        <v>5161</v>
      </c>
      <c r="O741" s="133">
        <v>40000</v>
      </c>
      <c r="P741" s="139">
        <v>740</v>
      </c>
    </row>
    <row r="742" spans="3:16" ht="15" customHeight="1">
      <c r="C742" s="133" t="s">
        <v>5162</v>
      </c>
      <c r="D742" s="137" t="s">
        <v>116</v>
      </c>
      <c r="E742" s="138" t="s">
        <v>2381</v>
      </c>
      <c r="F742" s="133" t="s">
        <v>922</v>
      </c>
      <c r="G742" s="133" t="s">
        <v>509</v>
      </c>
      <c r="H742" s="133" t="s">
        <v>5163</v>
      </c>
      <c r="I742" s="133" t="s">
        <v>885</v>
      </c>
      <c r="J742" s="133" t="s">
        <v>5164</v>
      </c>
      <c r="O742" s="133">
        <v>40000</v>
      </c>
      <c r="P742" s="139">
        <v>741</v>
      </c>
    </row>
    <row r="743" spans="3:16" ht="15" customHeight="1">
      <c r="C743" s="133" t="s">
        <v>5165</v>
      </c>
      <c r="D743" s="137" t="s">
        <v>116</v>
      </c>
      <c r="E743" s="138" t="s">
        <v>2381</v>
      </c>
      <c r="F743" s="133" t="s">
        <v>922</v>
      </c>
      <c r="G743" s="133" t="s">
        <v>5166</v>
      </c>
      <c r="H743" s="133" t="s">
        <v>5167</v>
      </c>
      <c r="I743" s="133" t="s">
        <v>5168</v>
      </c>
      <c r="J743" s="133" t="s">
        <v>5169</v>
      </c>
      <c r="O743" s="133">
        <v>40000</v>
      </c>
      <c r="P743" s="139">
        <v>742</v>
      </c>
    </row>
    <row r="744" spans="3:16" ht="15" customHeight="1">
      <c r="C744" s="133" t="s">
        <v>5170</v>
      </c>
      <c r="D744" s="137" t="s">
        <v>116</v>
      </c>
      <c r="E744" s="138" t="s">
        <v>2381</v>
      </c>
      <c r="F744" s="133" t="s">
        <v>922</v>
      </c>
      <c r="G744" s="133" t="s">
        <v>926</v>
      </c>
      <c r="H744" s="133" t="s">
        <v>5171</v>
      </c>
      <c r="I744" s="133" t="s">
        <v>886</v>
      </c>
      <c r="J744" s="133" t="s">
        <v>5172</v>
      </c>
      <c r="O744" s="133">
        <v>40000</v>
      </c>
      <c r="P744" s="139">
        <v>743</v>
      </c>
    </row>
    <row r="745" spans="3:16" ht="15" customHeight="1">
      <c r="C745" s="133" t="s">
        <v>5173</v>
      </c>
      <c r="D745" s="137" t="s">
        <v>116</v>
      </c>
      <c r="E745" s="138" t="s">
        <v>2381</v>
      </c>
      <c r="F745" s="133" t="s">
        <v>922</v>
      </c>
      <c r="G745" s="133" t="s">
        <v>927</v>
      </c>
      <c r="H745" s="133" t="s">
        <v>5174</v>
      </c>
      <c r="I745" s="133" t="s">
        <v>887</v>
      </c>
      <c r="J745" s="133" t="s">
        <v>5175</v>
      </c>
      <c r="O745" s="133">
        <v>40000</v>
      </c>
      <c r="P745" s="139">
        <v>744</v>
      </c>
    </row>
    <row r="746" spans="3:16" ht="15" customHeight="1">
      <c r="C746" s="133" t="s">
        <v>5176</v>
      </c>
      <c r="D746" s="137" t="s">
        <v>116</v>
      </c>
      <c r="E746" s="138" t="s">
        <v>2381</v>
      </c>
      <c r="F746" s="133" t="s">
        <v>928</v>
      </c>
      <c r="G746" s="133" t="s">
        <v>5177</v>
      </c>
      <c r="H746" s="133" t="s">
        <v>5178</v>
      </c>
      <c r="I746" s="133" t="s">
        <v>888</v>
      </c>
      <c r="J746" s="133" t="s">
        <v>5179</v>
      </c>
      <c r="O746" s="133">
        <v>40316</v>
      </c>
      <c r="P746" s="139">
        <v>745</v>
      </c>
    </row>
    <row r="747" spans="3:16" ht="15" customHeight="1">
      <c r="C747" s="133" t="s">
        <v>5180</v>
      </c>
      <c r="D747" s="137" t="s">
        <v>116</v>
      </c>
      <c r="E747" s="138" t="s">
        <v>2381</v>
      </c>
      <c r="F747" s="133" t="s">
        <v>929</v>
      </c>
      <c r="G747" s="133" t="s">
        <v>930</v>
      </c>
      <c r="H747" s="133" t="s">
        <v>5181</v>
      </c>
      <c r="I747" s="133" t="s">
        <v>889</v>
      </c>
      <c r="J747" s="133" t="s">
        <v>5182</v>
      </c>
      <c r="O747" s="133">
        <v>40319</v>
      </c>
      <c r="P747" s="139">
        <v>746</v>
      </c>
    </row>
    <row r="748" spans="3:16" ht="15" customHeight="1">
      <c r="C748" s="133" t="s">
        <v>5183</v>
      </c>
      <c r="D748" s="137" t="s">
        <v>116</v>
      </c>
      <c r="E748" s="138" t="s">
        <v>2381</v>
      </c>
      <c r="F748" s="133" t="s">
        <v>931</v>
      </c>
      <c r="G748" s="133" t="s">
        <v>932</v>
      </c>
      <c r="H748" s="133" t="s">
        <v>5184</v>
      </c>
      <c r="I748" s="133" t="s">
        <v>890</v>
      </c>
      <c r="J748" s="133" t="s">
        <v>5185</v>
      </c>
      <c r="O748" s="133">
        <v>40328</v>
      </c>
      <c r="P748" s="139">
        <v>747</v>
      </c>
    </row>
    <row r="749" spans="3:16" ht="15" customHeight="1">
      <c r="C749" s="146" t="s">
        <v>5186</v>
      </c>
      <c r="D749" s="137" t="s">
        <v>116</v>
      </c>
      <c r="E749" s="138" t="s">
        <v>2381</v>
      </c>
      <c r="F749" s="147" t="s">
        <v>933</v>
      </c>
      <c r="G749" s="147" t="s">
        <v>5187</v>
      </c>
      <c r="H749" s="147" t="s">
        <v>5188</v>
      </c>
      <c r="I749" s="147" t="s">
        <v>891</v>
      </c>
      <c r="J749" s="147" t="s">
        <v>5189</v>
      </c>
      <c r="O749" s="147">
        <v>40320</v>
      </c>
      <c r="P749" s="139">
        <v>748</v>
      </c>
    </row>
    <row r="750" spans="3:16" ht="15" customHeight="1">
      <c r="C750" s="133" t="s">
        <v>5190</v>
      </c>
      <c r="D750" s="137" t="s">
        <v>116</v>
      </c>
      <c r="E750" s="138" t="s">
        <v>2381</v>
      </c>
      <c r="F750" s="133" t="s">
        <v>934</v>
      </c>
      <c r="G750" s="133" t="s">
        <v>5191</v>
      </c>
      <c r="H750" s="133" t="s">
        <v>5192</v>
      </c>
      <c r="I750" s="133" t="s">
        <v>892</v>
      </c>
      <c r="J750" s="133" t="s">
        <v>5193</v>
      </c>
      <c r="O750" s="133">
        <v>40324</v>
      </c>
      <c r="P750" s="139">
        <v>749</v>
      </c>
    </row>
    <row r="751" spans="3:16" ht="15" customHeight="1">
      <c r="C751" s="133" t="s">
        <v>5194</v>
      </c>
      <c r="D751" s="137" t="s">
        <v>116</v>
      </c>
      <c r="E751" s="138" t="s">
        <v>2381</v>
      </c>
      <c r="F751" s="133" t="s">
        <v>935</v>
      </c>
      <c r="G751" s="133" t="s">
        <v>5195</v>
      </c>
      <c r="H751" s="133" t="s">
        <v>5196</v>
      </c>
      <c r="I751" s="133" t="s">
        <v>893</v>
      </c>
      <c r="J751" s="133" t="s">
        <v>5197</v>
      </c>
      <c r="O751" s="133">
        <v>40321</v>
      </c>
      <c r="P751" s="139">
        <v>750</v>
      </c>
    </row>
    <row r="752" spans="3:16" ht="15" customHeight="1">
      <c r="C752" s="133" t="s">
        <v>5198</v>
      </c>
      <c r="D752" s="137" t="s">
        <v>116</v>
      </c>
      <c r="E752" s="138" t="s">
        <v>2381</v>
      </c>
      <c r="F752" s="133" t="s">
        <v>936</v>
      </c>
      <c r="G752" s="133" t="s">
        <v>937</v>
      </c>
      <c r="H752" s="133" t="s">
        <v>5199</v>
      </c>
      <c r="I752" s="133" t="s">
        <v>894</v>
      </c>
      <c r="J752" s="133" t="s">
        <v>5200</v>
      </c>
      <c r="O752" s="133">
        <v>40322</v>
      </c>
      <c r="P752" s="139">
        <v>751</v>
      </c>
    </row>
    <row r="753" spans="3:16" ht="15" customHeight="1">
      <c r="C753" s="133" t="s">
        <v>5201</v>
      </c>
      <c r="D753" s="137" t="s">
        <v>116</v>
      </c>
      <c r="E753" s="138" t="s">
        <v>2381</v>
      </c>
      <c r="F753" s="133" t="s">
        <v>5202</v>
      </c>
      <c r="G753" s="133" t="s">
        <v>938</v>
      </c>
      <c r="H753" s="133" t="s">
        <v>5203</v>
      </c>
      <c r="I753" s="133" t="s">
        <v>895</v>
      </c>
      <c r="J753" s="133" t="s">
        <v>5204</v>
      </c>
      <c r="O753" s="133">
        <v>40315</v>
      </c>
      <c r="P753" s="139">
        <v>752</v>
      </c>
    </row>
    <row r="754" spans="3:16" ht="15" customHeight="1">
      <c r="C754" s="133" t="s">
        <v>5205</v>
      </c>
      <c r="D754" s="137" t="s">
        <v>116</v>
      </c>
      <c r="E754" s="138" t="s">
        <v>2381</v>
      </c>
      <c r="F754" s="133" t="s">
        <v>5206</v>
      </c>
      <c r="G754" s="133" t="s">
        <v>939</v>
      </c>
      <c r="H754" s="133" t="s">
        <v>5207</v>
      </c>
      <c r="I754" s="133" t="s">
        <v>896</v>
      </c>
      <c r="J754" s="133" t="s">
        <v>5208</v>
      </c>
      <c r="O754" s="133">
        <v>40305</v>
      </c>
      <c r="P754" s="139">
        <v>753</v>
      </c>
    </row>
    <row r="755" spans="3:16" ht="15" customHeight="1">
      <c r="C755" s="133" t="s">
        <v>5209</v>
      </c>
      <c r="D755" s="137" t="s">
        <v>116</v>
      </c>
      <c r="E755" s="138" t="s">
        <v>2381</v>
      </c>
      <c r="F755" s="133" t="s">
        <v>940</v>
      </c>
      <c r="G755" s="133" t="s">
        <v>5210</v>
      </c>
      <c r="H755" s="133" t="s">
        <v>5211</v>
      </c>
      <c r="I755" s="133" t="s">
        <v>897</v>
      </c>
      <c r="J755" s="133" t="s">
        <v>5212</v>
      </c>
      <c r="O755" s="133">
        <v>40306</v>
      </c>
      <c r="P755" s="139">
        <v>754</v>
      </c>
    </row>
    <row r="756" spans="3:16" ht="15" customHeight="1">
      <c r="C756" s="133" t="s">
        <v>5213</v>
      </c>
      <c r="D756" s="137" t="s">
        <v>116</v>
      </c>
      <c r="E756" s="138" t="s">
        <v>2381</v>
      </c>
      <c r="F756" s="133" t="s">
        <v>941</v>
      </c>
      <c r="G756" s="133" t="s">
        <v>942</v>
      </c>
      <c r="H756" s="133" t="s">
        <v>5214</v>
      </c>
      <c r="I756" s="133" t="s">
        <v>898</v>
      </c>
      <c r="J756" s="133" t="s">
        <v>5215</v>
      </c>
      <c r="O756" s="133">
        <v>40317</v>
      </c>
      <c r="P756" s="139">
        <v>755</v>
      </c>
    </row>
    <row r="757" spans="3:16" ht="15" customHeight="1">
      <c r="C757" s="133" t="s">
        <v>5216</v>
      </c>
      <c r="D757" s="137" t="s">
        <v>116</v>
      </c>
      <c r="E757" s="138" t="s">
        <v>2381</v>
      </c>
      <c r="F757" s="133" t="s">
        <v>943</v>
      </c>
      <c r="G757" s="133" t="s">
        <v>944</v>
      </c>
      <c r="H757" s="133" t="s">
        <v>5217</v>
      </c>
      <c r="I757" s="133" t="s">
        <v>899</v>
      </c>
      <c r="J757" s="133" t="s">
        <v>5218</v>
      </c>
      <c r="O757" s="133">
        <v>40323</v>
      </c>
      <c r="P757" s="139">
        <v>756</v>
      </c>
    </row>
    <row r="758" spans="3:16" ht="15" customHeight="1">
      <c r="C758" s="133" t="s">
        <v>5219</v>
      </c>
      <c r="D758" s="137" t="s">
        <v>116</v>
      </c>
      <c r="E758" s="138" t="s">
        <v>2381</v>
      </c>
      <c r="F758" s="133" t="s">
        <v>933</v>
      </c>
      <c r="G758" s="133" t="s">
        <v>945</v>
      </c>
      <c r="H758" s="133" t="s">
        <v>5220</v>
      </c>
      <c r="I758" s="133" t="s">
        <v>900</v>
      </c>
      <c r="J758" s="133" t="s">
        <v>5221</v>
      </c>
      <c r="O758" s="133">
        <v>40320</v>
      </c>
      <c r="P758" s="139">
        <v>757</v>
      </c>
    </row>
    <row r="759" spans="3:16" ht="15" customHeight="1">
      <c r="C759" s="133" t="s">
        <v>5222</v>
      </c>
      <c r="D759" s="137" t="s">
        <v>116</v>
      </c>
      <c r="E759" s="138" t="s">
        <v>2381</v>
      </c>
      <c r="F759" s="133" t="s">
        <v>946</v>
      </c>
      <c r="G759" s="133" t="s">
        <v>947</v>
      </c>
      <c r="H759" s="133" t="s">
        <v>5223</v>
      </c>
      <c r="I759" s="133" t="s">
        <v>1972</v>
      </c>
      <c r="J759" s="133" t="s">
        <v>5224</v>
      </c>
      <c r="O759" s="133" t="s">
        <v>5225</v>
      </c>
      <c r="P759" s="139">
        <v>758</v>
      </c>
    </row>
    <row r="760" spans="3:16" ht="15" customHeight="1">
      <c r="C760" s="133" t="s">
        <v>5226</v>
      </c>
      <c r="D760" s="137" t="s">
        <v>116</v>
      </c>
      <c r="E760" s="138" t="s">
        <v>2381</v>
      </c>
      <c r="F760" s="133" t="s">
        <v>948</v>
      </c>
      <c r="G760" s="133" t="s">
        <v>5227</v>
      </c>
      <c r="H760" s="133" t="s">
        <v>5228</v>
      </c>
      <c r="I760" s="133" t="s">
        <v>1973</v>
      </c>
      <c r="J760" s="133" t="s">
        <v>5229</v>
      </c>
      <c r="O760" s="133">
        <v>40311</v>
      </c>
      <c r="P760" s="139">
        <v>759</v>
      </c>
    </row>
    <row r="761" spans="3:16" ht="15" customHeight="1">
      <c r="C761" s="133" t="s">
        <v>5230</v>
      </c>
      <c r="D761" s="137" t="s">
        <v>116</v>
      </c>
      <c r="E761" s="138" t="s">
        <v>2381</v>
      </c>
      <c r="F761" s="133" t="s">
        <v>5231</v>
      </c>
      <c r="G761" s="133" t="s">
        <v>949</v>
      </c>
      <c r="H761" s="133" t="s">
        <v>5232</v>
      </c>
      <c r="I761" s="133" t="s">
        <v>1974</v>
      </c>
      <c r="J761" s="133" t="s">
        <v>5233</v>
      </c>
      <c r="O761" s="133">
        <v>40313</v>
      </c>
      <c r="P761" s="139">
        <v>760</v>
      </c>
    </row>
    <row r="762" spans="3:16" ht="15" customHeight="1">
      <c r="C762" s="133" t="s">
        <v>5234</v>
      </c>
      <c r="D762" s="137" t="s">
        <v>116</v>
      </c>
      <c r="E762" s="138" t="s">
        <v>2381</v>
      </c>
      <c r="F762" s="133" t="s">
        <v>950</v>
      </c>
      <c r="G762" s="133" t="s">
        <v>951</v>
      </c>
      <c r="H762" s="133" t="s">
        <v>5235</v>
      </c>
      <c r="I762" s="133" t="s">
        <v>1975</v>
      </c>
      <c r="J762" s="133" t="s">
        <v>5236</v>
      </c>
      <c r="O762" s="133">
        <v>40314</v>
      </c>
      <c r="P762" s="139">
        <v>761</v>
      </c>
    </row>
    <row r="763" spans="3:16" ht="15" customHeight="1">
      <c r="C763" s="133" t="s">
        <v>5237</v>
      </c>
      <c r="D763" s="137" t="s">
        <v>116</v>
      </c>
      <c r="E763" s="138" t="s">
        <v>2381</v>
      </c>
      <c r="F763" s="133" t="s">
        <v>952</v>
      </c>
      <c r="G763" s="133" t="s">
        <v>953</v>
      </c>
      <c r="H763" s="133" t="s">
        <v>5238</v>
      </c>
      <c r="I763" s="133" t="s">
        <v>1976</v>
      </c>
      <c r="J763" s="133" t="s">
        <v>5239</v>
      </c>
      <c r="O763" s="133">
        <v>40312</v>
      </c>
      <c r="P763" s="139">
        <v>762</v>
      </c>
    </row>
    <row r="764" spans="3:16" ht="15" customHeight="1">
      <c r="C764" s="133" t="s">
        <v>5240</v>
      </c>
      <c r="D764" s="137" t="s">
        <v>116</v>
      </c>
      <c r="E764" s="138" t="s">
        <v>2381</v>
      </c>
      <c r="F764" s="133" t="s">
        <v>954</v>
      </c>
      <c r="G764" s="133" t="s">
        <v>5241</v>
      </c>
      <c r="H764" s="133" t="s">
        <v>5242</v>
      </c>
      <c r="I764" s="133" t="s">
        <v>1977</v>
      </c>
      <c r="J764" s="133" t="s">
        <v>5243</v>
      </c>
      <c r="O764" s="133">
        <v>40318</v>
      </c>
      <c r="P764" s="139">
        <v>763</v>
      </c>
    </row>
    <row r="765" spans="3:16" ht="15" customHeight="1">
      <c r="C765" s="133" t="s">
        <v>5244</v>
      </c>
      <c r="D765" s="137" t="s">
        <v>116</v>
      </c>
      <c r="E765" s="138" t="s">
        <v>2381</v>
      </c>
      <c r="F765" s="133" t="s">
        <v>955</v>
      </c>
      <c r="G765" s="133" t="s">
        <v>956</v>
      </c>
      <c r="H765" s="133" t="s">
        <v>4216</v>
      </c>
      <c r="I765" s="133" t="s">
        <v>1978</v>
      </c>
      <c r="J765" s="133" t="s">
        <v>5245</v>
      </c>
      <c r="O765" s="133">
        <v>40329</v>
      </c>
      <c r="P765" s="139">
        <v>764</v>
      </c>
    </row>
    <row r="766" spans="3:16" ht="15" customHeight="1">
      <c r="C766" s="133" t="s">
        <v>5246</v>
      </c>
      <c r="D766" s="137" t="s">
        <v>116</v>
      </c>
      <c r="E766" s="138" t="s">
        <v>2381</v>
      </c>
      <c r="F766" s="133" t="s">
        <v>940</v>
      </c>
      <c r="G766" s="133" t="s">
        <v>957</v>
      </c>
      <c r="H766" s="133" t="s">
        <v>5247</v>
      </c>
      <c r="I766" s="133" t="s">
        <v>1979</v>
      </c>
      <c r="J766" s="133" t="s">
        <v>5248</v>
      </c>
      <c r="O766" s="133">
        <v>40306</v>
      </c>
      <c r="P766" s="139">
        <v>765</v>
      </c>
    </row>
    <row r="767" spans="3:16" ht="15" customHeight="1">
      <c r="C767" s="133" t="s">
        <v>5249</v>
      </c>
      <c r="D767" s="137" t="s">
        <v>116</v>
      </c>
      <c r="E767" s="138" t="s">
        <v>2381</v>
      </c>
      <c r="F767" s="133" t="s">
        <v>922</v>
      </c>
      <c r="G767" s="133" t="s">
        <v>958</v>
      </c>
      <c r="H767" s="133" t="s">
        <v>5250</v>
      </c>
      <c r="I767" s="133" t="s">
        <v>1980</v>
      </c>
      <c r="J767" s="133" t="s">
        <v>5251</v>
      </c>
      <c r="O767" s="133">
        <v>40000</v>
      </c>
      <c r="P767" s="139">
        <v>766</v>
      </c>
    </row>
    <row r="768" spans="3:16" ht="15" customHeight="1">
      <c r="C768" s="133" t="s">
        <v>5252</v>
      </c>
      <c r="D768" s="137" t="s">
        <v>116</v>
      </c>
      <c r="E768" s="138" t="s">
        <v>2381</v>
      </c>
      <c r="F768" s="133" t="s">
        <v>959</v>
      </c>
      <c r="G768" s="133" t="s">
        <v>960</v>
      </c>
      <c r="H768" s="133" t="s">
        <v>5253</v>
      </c>
      <c r="I768" s="133" t="s">
        <v>1981</v>
      </c>
      <c r="J768" s="133" t="s">
        <v>5254</v>
      </c>
      <c r="O768" s="133">
        <v>40326</v>
      </c>
      <c r="P768" s="139">
        <v>767</v>
      </c>
    </row>
    <row r="769" spans="3:16" ht="15" customHeight="1">
      <c r="C769" s="133" t="s">
        <v>5255</v>
      </c>
      <c r="D769" s="137" t="s">
        <v>116</v>
      </c>
      <c r="E769" s="138" t="s">
        <v>2381</v>
      </c>
      <c r="F769" s="133" t="s">
        <v>922</v>
      </c>
      <c r="G769" s="133" t="s">
        <v>5256</v>
      </c>
      <c r="H769" s="133" t="s">
        <v>5257</v>
      </c>
      <c r="I769" s="133" t="s">
        <v>1982</v>
      </c>
      <c r="J769" s="133" t="s">
        <v>5258</v>
      </c>
      <c r="O769" s="133">
        <v>40000</v>
      </c>
      <c r="P769" s="139">
        <v>768</v>
      </c>
    </row>
    <row r="770" spans="3:16" ht="15" customHeight="1">
      <c r="C770" s="133" t="s">
        <v>5259</v>
      </c>
      <c r="D770" s="137" t="s">
        <v>116</v>
      </c>
      <c r="E770" s="138" t="s">
        <v>2373</v>
      </c>
      <c r="F770" s="133" t="s">
        <v>961</v>
      </c>
      <c r="G770" s="133" t="s">
        <v>5260</v>
      </c>
      <c r="H770" s="133" t="s">
        <v>5261</v>
      </c>
      <c r="I770" s="133" t="s">
        <v>1983</v>
      </c>
      <c r="J770" s="133" t="s">
        <v>5262</v>
      </c>
      <c r="O770" s="133">
        <v>10000</v>
      </c>
      <c r="P770" s="139">
        <v>769</v>
      </c>
    </row>
    <row r="771" spans="3:16" ht="15" customHeight="1">
      <c r="C771" s="133" t="s">
        <v>5263</v>
      </c>
      <c r="D771" s="137" t="s">
        <v>116</v>
      </c>
      <c r="E771" s="138" t="s">
        <v>2373</v>
      </c>
      <c r="F771" s="145" t="s">
        <v>961</v>
      </c>
      <c r="G771" s="145" t="s">
        <v>5264</v>
      </c>
      <c r="H771" s="145" t="s">
        <v>5265</v>
      </c>
      <c r="I771" s="145" t="s">
        <v>1984</v>
      </c>
      <c r="J771" s="145" t="s">
        <v>5266</v>
      </c>
      <c r="O771" s="145">
        <v>10000</v>
      </c>
      <c r="P771" s="139">
        <v>770</v>
      </c>
    </row>
    <row r="772" spans="3:16" ht="15" customHeight="1">
      <c r="C772" s="133" t="s">
        <v>5267</v>
      </c>
      <c r="D772" s="137" t="s">
        <v>116</v>
      </c>
      <c r="E772" s="138" t="s">
        <v>2373</v>
      </c>
      <c r="F772" s="133" t="s">
        <v>961</v>
      </c>
      <c r="G772" s="133" t="s">
        <v>4142</v>
      </c>
      <c r="H772" s="133" t="s">
        <v>5268</v>
      </c>
      <c r="I772" s="133" t="s">
        <v>5269</v>
      </c>
      <c r="J772" s="133" t="s">
        <v>5270</v>
      </c>
      <c r="O772" s="133">
        <v>10000</v>
      </c>
      <c r="P772" s="139">
        <v>771</v>
      </c>
    </row>
    <row r="773" spans="3:16" ht="15" customHeight="1">
      <c r="C773" s="133" t="s">
        <v>5271</v>
      </c>
      <c r="D773" s="137" t="s">
        <v>116</v>
      </c>
      <c r="E773" s="138" t="s">
        <v>2373</v>
      </c>
      <c r="F773" s="133" t="s">
        <v>961</v>
      </c>
      <c r="G773" s="133" t="s">
        <v>5272</v>
      </c>
      <c r="H773" s="133" t="s">
        <v>5273</v>
      </c>
      <c r="I773" s="133" t="s">
        <v>1985</v>
      </c>
      <c r="J773" s="133" t="s">
        <v>5274</v>
      </c>
      <c r="O773" s="133">
        <v>10000</v>
      </c>
      <c r="P773" s="139">
        <v>772</v>
      </c>
    </row>
    <row r="774" spans="3:16" ht="15" customHeight="1">
      <c r="C774" s="133" t="s">
        <v>5275</v>
      </c>
      <c r="D774" s="137" t="s">
        <v>116</v>
      </c>
      <c r="E774" s="138" t="s">
        <v>2373</v>
      </c>
      <c r="F774" s="133" t="s">
        <v>961</v>
      </c>
      <c r="G774" s="133" t="s">
        <v>5276</v>
      </c>
      <c r="H774" s="133" t="s">
        <v>5277</v>
      </c>
      <c r="I774" s="133" t="s">
        <v>1986</v>
      </c>
      <c r="J774" s="133" t="s">
        <v>5278</v>
      </c>
      <c r="O774" s="133">
        <v>10000</v>
      </c>
      <c r="P774" s="139">
        <v>773</v>
      </c>
    </row>
    <row r="775" spans="3:16" ht="15" customHeight="1">
      <c r="C775" s="133" t="s">
        <v>5279</v>
      </c>
      <c r="D775" s="137" t="s">
        <v>116</v>
      </c>
      <c r="E775" s="138" t="s">
        <v>2373</v>
      </c>
      <c r="F775" s="133" t="s">
        <v>961</v>
      </c>
      <c r="G775" s="133" t="s">
        <v>5280</v>
      </c>
      <c r="H775" s="133" t="s">
        <v>5281</v>
      </c>
      <c r="I775" s="133" t="s">
        <v>1987</v>
      </c>
      <c r="J775" s="133" t="s">
        <v>5282</v>
      </c>
      <c r="O775" s="133">
        <v>10000</v>
      </c>
      <c r="P775" s="139">
        <v>774</v>
      </c>
    </row>
    <row r="776" spans="3:16" ht="15" customHeight="1">
      <c r="C776" s="133" t="s">
        <v>5283</v>
      </c>
      <c r="D776" s="137" t="s">
        <v>116</v>
      </c>
      <c r="E776" s="138" t="s">
        <v>2373</v>
      </c>
      <c r="F776" s="133" t="s">
        <v>961</v>
      </c>
      <c r="G776" s="133" t="s">
        <v>2672</v>
      </c>
      <c r="H776" s="133" t="s">
        <v>5284</v>
      </c>
      <c r="I776" s="133" t="s">
        <v>1988</v>
      </c>
      <c r="J776" s="133" t="s">
        <v>5285</v>
      </c>
      <c r="O776" s="133">
        <v>10000</v>
      </c>
      <c r="P776" s="139">
        <v>775</v>
      </c>
    </row>
    <row r="777" spans="3:16" ht="15" customHeight="1">
      <c r="C777" s="133" t="s">
        <v>5286</v>
      </c>
      <c r="D777" s="137" t="s">
        <v>116</v>
      </c>
      <c r="E777" s="138" t="s">
        <v>2373</v>
      </c>
      <c r="F777" s="133" t="s">
        <v>961</v>
      </c>
      <c r="G777" s="133" t="s">
        <v>4089</v>
      </c>
      <c r="H777" s="133" t="s">
        <v>5287</v>
      </c>
      <c r="I777" s="133" t="s">
        <v>1989</v>
      </c>
      <c r="J777" s="133" t="s">
        <v>5288</v>
      </c>
      <c r="O777" s="133">
        <v>10000</v>
      </c>
      <c r="P777" s="139">
        <v>776</v>
      </c>
    </row>
    <row r="778" spans="3:16" ht="15" customHeight="1">
      <c r="C778" s="133" t="s">
        <v>5289</v>
      </c>
      <c r="D778" s="137" t="s">
        <v>116</v>
      </c>
      <c r="E778" s="138" t="s">
        <v>2373</v>
      </c>
      <c r="F778" s="133" t="s">
        <v>963</v>
      </c>
      <c r="G778" s="133" t="s">
        <v>5290</v>
      </c>
      <c r="H778" s="133" t="s">
        <v>5291</v>
      </c>
      <c r="I778" s="133" t="s">
        <v>1990</v>
      </c>
      <c r="J778" s="133" t="s">
        <v>5292</v>
      </c>
      <c r="O778" s="133">
        <v>10090</v>
      </c>
      <c r="P778" s="139">
        <v>777</v>
      </c>
    </row>
    <row r="779" spans="3:16" ht="15" customHeight="1">
      <c r="C779" s="133" t="s">
        <v>5293</v>
      </c>
      <c r="D779" s="137" t="s">
        <v>116</v>
      </c>
      <c r="E779" s="138" t="s">
        <v>2373</v>
      </c>
      <c r="F779" s="133" t="s">
        <v>961</v>
      </c>
      <c r="G779" s="133" t="s">
        <v>964</v>
      </c>
      <c r="H779" s="133" t="s">
        <v>5294</v>
      </c>
      <c r="I779" s="133" t="s">
        <v>1991</v>
      </c>
      <c r="J779" s="133" t="s">
        <v>5295</v>
      </c>
      <c r="O779" s="133">
        <v>10000</v>
      </c>
      <c r="P779" s="139">
        <v>778</v>
      </c>
    </row>
    <row r="780" spans="3:16" ht="15" customHeight="1">
      <c r="C780" s="133" t="s">
        <v>5296</v>
      </c>
      <c r="D780" s="137" t="s">
        <v>116</v>
      </c>
      <c r="E780" s="138" t="s">
        <v>2373</v>
      </c>
      <c r="F780" s="133" t="s">
        <v>961</v>
      </c>
      <c r="G780" s="133" t="s">
        <v>965</v>
      </c>
      <c r="H780" s="133" t="s">
        <v>5297</v>
      </c>
      <c r="I780" s="133" t="s">
        <v>1992</v>
      </c>
      <c r="J780" s="133" t="s">
        <v>5298</v>
      </c>
      <c r="O780" s="133">
        <v>10000</v>
      </c>
      <c r="P780" s="139">
        <v>779</v>
      </c>
    </row>
    <row r="781" spans="3:16" ht="15" customHeight="1">
      <c r="C781" s="133" t="s">
        <v>5299</v>
      </c>
      <c r="D781" s="137" t="s">
        <v>116</v>
      </c>
      <c r="E781" s="138" t="s">
        <v>2373</v>
      </c>
      <c r="F781" s="133" t="s">
        <v>961</v>
      </c>
      <c r="G781" s="133" t="s">
        <v>5300</v>
      </c>
      <c r="H781" s="133" t="s">
        <v>5301</v>
      </c>
      <c r="I781" s="133" t="s">
        <v>1993</v>
      </c>
      <c r="J781" s="133" t="s">
        <v>5302</v>
      </c>
      <c r="O781" s="133">
        <v>10000</v>
      </c>
      <c r="P781" s="139">
        <v>780</v>
      </c>
    </row>
    <row r="782" spans="3:16" ht="15" customHeight="1">
      <c r="C782" s="133" t="s">
        <v>5303</v>
      </c>
      <c r="D782" s="137" t="s">
        <v>116</v>
      </c>
      <c r="E782" s="138" t="s">
        <v>2373</v>
      </c>
      <c r="F782" s="133" t="s">
        <v>961</v>
      </c>
      <c r="G782" s="133" t="s">
        <v>966</v>
      </c>
      <c r="H782" s="133" t="s">
        <v>5304</v>
      </c>
      <c r="I782" s="133" t="s">
        <v>1994</v>
      </c>
      <c r="J782" s="133" t="s">
        <v>5305</v>
      </c>
      <c r="O782" s="133">
        <v>10000</v>
      </c>
      <c r="P782" s="139">
        <v>781</v>
      </c>
    </row>
    <row r="783" spans="3:16" ht="15" customHeight="1">
      <c r="C783" s="133" t="s">
        <v>5306</v>
      </c>
      <c r="D783" s="137" t="s">
        <v>116</v>
      </c>
      <c r="E783" s="138" t="s">
        <v>2373</v>
      </c>
      <c r="F783" s="133" t="s">
        <v>961</v>
      </c>
      <c r="G783" s="133" t="s">
        <v>5307</v>
      </c>
      <c r="H783" s="133" t="s">
        <v>5308</v>
      </c>
      <c r="I783" s="133" t="s">
        <v>1995</v>
      </c>
      <c r="J783" s="133" t="s">
        <v>5309</v>
      </c>
      <c r="O783" s="133">
        <v>10000</v>
      </c>
      <c r="P783" s="139">
        <v>782</v>
      </c>
    </row>
    <row r="784" spans="3:16" ht="15" customHeight="1">
      <c r="C784" s="133" t="s">
        <v>5310</v>
      </c>
      <c r="D784" s="137" t="s">
        <v>116</v>
      </c>
      <c r="E784" s="138" t="s">
        <v>2373</v>
      </c>
      <c r="F784" s="133" t="s">
        <v>967</v>
      </c>
      <c r="G784" s="133" t="s">
        <v>1092</v>
      </c>
      <c r="H784" s="133" t="s">
        <v>5311</v>
      </c>
      <c r="I784" s="133" t="s">
        <v>1996</v>
      </c>
      <c r="J784" s="133" t="s">
        <v>5312</v>
      </c>
      <c r="O784" s="133">
        <v>10040</v>
      </c>
      <c r="P784" s="139">
        <v>783</v>
      </c>
    </row>
    <row r="785" spans="3:16" ht="15" customHeight="1">
      <c r="C785" s="133" t="s">
        <v>5313</v>
      </c>
      <c r="D785" s="137" t="s">
        <v>116</v>
      </c>
      <c r="E785" s="138" t="s">
        <v>2373</v>
      </c>
      <c r="F785" s="133" t="s">
        <v>967</v>
      </c>
      <c r="G785" s="133" t="s">
        <v>968</v>
      </c>
      <c r="H785" s="133" t="s">
        <v>5314</v>
      </c>
      <c r="I785" s="133" t="s">
        <v>1997</v>
      </c>
      <c r="J785" s="133" t="s">
        <v>5315</v>
      </c>
      <c r="O785" s="133">
        <v>10040</v>
      </c>
      <c r="P785" s="139">
        <v>784</v>
      </c>
    </row>
    <row r="786" spans="3:16" ht="15" customHeight="1">
      <c r="C786" s="133" t="s">
        <v>5316</v>
      </c>
      <c r="D786" s="137" t="s">
        <v>116</v>
      </c>
      <c r="E786" s="138" t="s">
        <v>2373</v>
      </c>
      <c r="F786" s="133" t="s">
        <v>967</v>
      </c>
      <c r="G786" s="133" t="s">
        <v>969</v>
      </c>
      <c r="H786" s="133" t="s">
        <v>5317</v>
      </c>
      <c r="I786" s="133" t="s">
        <v>1998</v>
      </c>
      <c r="J786" s="133" t="s">
        <v>5318</v>
      </c>
      <c r="O786" s="133">
        <v>10040</v>
      </c>
      <c r="P786" s="139">
        <v>785</v>
      </c>
    </row>
    <row r="787" spans="3:16" ht="15" customHeight="1">
      <c r="C787" s="133" t="s">
        <v>5319</v>
      </c>
      <c r="D787" s="137" t="s">
        <v>116</v>
      </c>
      <c r="E787" s="138" t="s">
        <v>2373</v>
      </c>
      <c r="F787" s="133" t="s">
        <v>967</v>
      </c>
      <c r="G787" s="133" t="s">
        <v>5320</v>
      </c>
      <c r="H787" s="133" t="s">
        <v>5321</v>
      </c>
      <c r="I787" s="133" t="s">
        <v>1999</v>
      </c>
      <c r="J787" s="133" t="s">
        <v>5322</v>
      </c>
      <c r="O787" s="133">
        <v>10040</v>
      </c>
      <c r="P787" s="139">
        <v>786</v>
      </c>
    </row>
    <row r="788" spans="3:16" ht="15" customHeight="1">
      <c r="C788" s="133" t="s">
        <v>5323</v>
      </c>
      <c r="D788" s="137" t="s">
        <v>116</v>
      </c>
      <c r="E788" s="138" t="s">
        <v>2373</v>
      </c>
      <c r="F788" s="133" t="s">
        <v>967</v>
      </c>
      <c r="G788" s="133" t="s">
        <v>5324</v>
      </c>
      <c r="H788" s="133" t="s">
        <v>5325</v>
      </c>
      <c r="I788" s="133" t="s">
        <v>2000</v>
      </c>
      <c r="J788" s="133" t="s">
        <v>5326</v>
      </c>
      <c r="O788" s="133">
        <v>10040</v>
      </c>
      <c r="P788" s="139">
        <v>787</v>
      </c>
    </row>
    <row r="789" spans="3:16" ht="15" customHeight="1">
      <c r="C789" s="133" t="s">
        <v>5327</v>
      </c>
      <c r="D789" s="137" t="s">
        <v>116</v>
      </c>
      <c r="E789" s="138" t="s">
        <v>2373</v>
      </c>
      <c r="F789" s="133" t="s">
        <v>967</v>
      </c>
      <c r="G789" s="133" t="s">
        <v>5328</v>
      </c>
      <c r="H789" s="133" t="s">
        <v>5329</v>
      </c>
      <c r="I789" s="133" t="s">
        <v>2001</v>
      </c>
      <c r="J789" s="133" t="s">
        <v>5330</v>
      </c>
      <c r="O789" s="133">
        <v>10040</v>
      </c>
      <c r="P789" s="139">
        <v>788</v>
      </c>
    </row>
    <row r="790" spans="3:16" ht="15" customHeight="1">
      <c r="C790" s="133" t="s">
        <v>5331</v>
      </c>
      <c r="D790" s="137" t="s">
        <v>116</v>
      </c>
      <c r="E790" s="138" t="s">
        <v>2373</v>
      </c>
      <c r="F790" s="133" t="s">
        <v>967</v>
      </c>
      <c r="G790" s="133" t="s">
        <v>4194</v>
      </c>
      <c r="H790" s="133" t="s">
        <v>5332</v>
      </c>
      <c r="I790" s="133" t="s">
        <v>2002</v>
      </c>
      <c r="J790" s="133" t="s">
        <v>5333</v>
      </c>
      <c r="O790" s="133">
        <v>10040</v>
      </c>
      <c r="P790" s="139">
        <v>789</v>
      </c>
    </row>
    <row r="791" spans="3:16" ht="15" customHeight="1">
      <c r="C791" s="133" t="s">
        <v>5334</v>
      </c>
      <c r="D791" s="137" t="s">
        <v>116</v>
      </c>
      <c r="E791" s="138" t="s">
        <v>2373</v>
      </c>
      <c r="F791" s="133" t="s">
        <v>967</v>
      </c>
      <c r="G791" s="133" t="s">
        <v>736</v>
      </c>
      <c r="H791" s="133" t="s">
        <v>5335</v>
      </c>
      <c r="I791" s="133" t="s">
        <v>2003</v>
      </c>
      <c r="J791" s="133" t="s">
        <v>5336</v>
      </c>
      <c r="O791" s="133">
        <v>10040</v>
      </c>
      <c r="P791" s="139">
        <v>790</v>
      </c>
    </row>
    <row r="792" spans="3:16" ht="15" customHeight="1">
      <c r="C792" s="133" t="s">
        <v>5337</v>
      </c>
      <c r="D792" s="137" t="s">
        <v>116</v>
      </c>
      <c r="E792" s="138" t="s">
        <v>2373</v>
      </c>
      <c r="F792" s="133" t="s">
        <v>967</v>
      </c>
      <c r="G792" s="133" t="s">
        <v>5338</v>
      </c>
      <c r="H792" s="133" t="s">
        <v>5339</v>
      </c>
      <c r="I792" s="133" t="s">
        <v>2004</v>
      </c>
      <c r="J792" s="133" t="s">
        <v>5340</v>
      </c>
      <c r="O792" s="133">
        <v>10040</v>
      </c>
      <c r="P792" s="139">
        <v>791</v>
      </c>
    </row>
    <row r="793" spans="3:16" ht="15" customHeight="1">
      <c r="C793" s="133" t="s">
        <v>5341</v>
      </c>
      <c r="D793" s="137" t="s">
        <v>116</v>
      </c>
      <c r="E793" s="138" t="s">
        <v>2373</v>
      </c>
      <c r="F793" s="133" t="s">
        <v>961</v>
      </c>
      <c r="G793" s="133" t="s">
        <v>5342</v>
      </c>
      <c r="H793" s="133" t="s">
        <v>5343</v>
      </c>
      <c r="I793" s="133" t="s">
        <v>2005</v>
      </c>
      <c r="J793" s="133" t="s">
        <v>5344</v>
      </c>
      <c r="O793" s="133">
        <v>10000</v>
      </c>
      <c r="P793" s="139">
        <v>792</v>
      </c>
    </row>
    <row r="794" spans="3:16" ht="15" customHeight="1">
      <c r="C794" s="133" t="s">
        <v>5345</v>
      </c>
      <c r="D794" s="137" t="s">
        <v>116</v>
      </c>
      <c r="E794" s="138" t="s">
        <v>2373</v>
      </c>
      <c r="F794" s="133" t="s">
        <v>967</v>
      </c>
      <c r="G794" s="133" t="s">
        <v>5346</v>
      </c>
      <c r="H794" s="133" t="s">
        <v>5347</v>
      </c>
      <c r="I794" s="133" t="s">
        <v>2006</v>
      </c>
      <c r="J794" s="133" t="s">
        <v>5348</v>
      </c>
      <c r="O794" s="133">
        <v>10040</v>
      </c>
      <c r="P794" s="139">
        <v>793</v>
      </c>
    </row>
    <row r="795" spans="3:16" ht="15" customHeight="1">
      <c r="C795" s="133" t="s">
        <v>5349</v>
      </c>
      <c r="D795" s="137" t="s">
        <v>116</v>
      </c>
      <c r="E795" s="138" t="s">
        <v>2373</v>
      </c>
      <c r="F795" s="133" t="s">
        <v>961</v>
      </c>
      <c r="G795" s="133" t="s">
        <v>4316</v>
      </c>
      <c r="H795" s="133" t="s">
        <v>5350</v>
      </c>
      <c r="I795" s="133" t="s">
        <v>2007</v>
      </c>
      <c r="J795" s="133" t="s">
        <v>5351</v>
      </c>
      <c r="O795" s="133">
        <v>10000</v>
      </c>
      <c r="P795" s="139">
        <v>794</v>
      </c>
    </row>
    <row r="796" spans="3:16" ht="15" customHeight="1">
      <c r="C796" s="133" t="s">
        <v>5352</v>
      </c>
      <c r="D796" s="137" t="s">
        <v>116</v>
      </c>
      <c r="E796" s="138" t="s">
        <v>2373</v>
      </c>
      <c r="F796" s="133" t="s">
        <v>961</v>
      </c>
      <c r="G796" s="133" t="s">
        <v>1354</v>
      </c>
      <c r="H796" s="133" t="s">
        <v>5353</v>
      </c>
      <c r="I796" s="133" t="s">
        <v>2008</v>
      </c>
      <c r="J796" s="133" t="s">
        <v>5354</v>
      </c>
      <c r="O796" s="133">
        <v>10000</v>
      </c>
      <c r="P796" s="139">
        <v>795</v>
      </c>
    </row>
    <row r="797" spans="3:16" ht="15" customHeight="1">
      <c r="C797" s="133" t="s">
        <v>5355</v>
      </c>
      <c r="D797" s="137" t="s">
        <v>116</v>
      </c>
      <c r="E797" s="138" t="s">
        <v>2373</v>
      </c>
      <c r="F797" s="133" t="s">
        <v>961</v>
      </c>
      <c r="G797" s="133" t="s">
        <v>5356</v>
      </c>
      <c r="H797" s="133" t="s">
        <v>5357</v>
      </c>
      <c r="I797" s="133" t="s">
        <v>2009</v>
      </c>
      <c r="J797" s="133" t="s">
        <v>5358</v>
      </c>
      <c r="O797" s="133">
        <v>10000</v>
      </c>
      <c r="P797" s="139">
        <v>796</v>
      </c>
    </row>
    <row r="798" spans="3:16" ht="15" customHeight="1">
      <c r="C798" s="133" t="s">
        <v>5359</v>
      </c>
      <c r="D798" s="137" t="s">
        <v>116</v>
      </c>
      <c r="E798" s="138" t="s">
        <v>2373</v>
      </c>
      <c r="F798" s="133" t="s">
        <v>961</v>
      </c>
      <c r="G798" s="133" t="s">
        <v>4067</v>
      </c>
      <c r="H798" s="133" t="s">
        <v>5360</v>
      </c>
      <c r="I798" s="133" t="s">
        <v>2010</v>
      </c>
      <c r="J798" s="133" t="s">
        <v>5361</v>
      </c>
      <c r="O798" s="133">
        <v>10000</v>
      </c>
      <c r="P798" s="139">
        <v>797</v>
      </c>
    </row>
    <row r="799" spans="3:16" ht="15" customHeight="1">
      <c r="C799" s="133" t="s">
        <v>5362</v>
      </c>
      <c r="D799" s="137" t="s">
        <v>116</v>
      </c>
      <c r="E799" s="138" t="s">
        <v>2373</v>
      </c>
      <c r="F799" s="133" t="s">
        <v>967</v>
      </c>
      <c r="G799" s="133" t="s">
        <v>737</v>
      </c>
      <c r="H799" s="133" t="s">
        <v>5363</v>
      </c>
      <c r="I799" s="133" t="s">
        <v>2011</v>
      </c>
      <c r="J799" s="133" t="s">
        <v>5364</v>
      </c>
      <c r="O799" s="133">
        <v>10040</v>
      </c>
      <c r="P799" s="139">
        <v>798</v>
      </c>
    </row>
    <row r="800" spans="3:16" ht="15" customHeight="1">
      <c r="C800" s="133" t="s">
        <v>5365</v>
      </c>
      <c r="D800" s="137" t="s">
        <v>116</v>
      </c>
      <c r="E800" s="138" t="s">
        <v>2373</v>
      </c>
      <c r="F800" s="133" t="s">
        <v>961</v>
      </c>
      <c r="G800" s="133" t="s">
        <v>738</v>
      </c>
      <c r="H800" s="133" t="s">
        <v>5366</v>
      </c>
      <c r="I800" s="133" t="s">
        <v>2012</v>
      </c>
      <c r="J800" s="133" t="s">
        <v>5367</v>
      </c>
      <c r="O800" s="133">
        <v>10000</v>
      </c>
      <c r="P800" s="139">
        <v>799</v>
      </c>
    </row>
    <row r="801" spans="3:16" ht="15" customHeight="1">
      <c r="C801" s="133" t="s">
        <v>5368</v>
      </c>
      <c r="D801" s="137" t="s">
        <v>116</v>
      </c>
      <c r="E801" s="138" t="s">
        <v>2373</v>
      </c>
      <c r="F801" s="133" t="s">
        <v>961</v>
      </c>
      <c r="G801" s="133" t="s">
        <v>739</v>
      </c>
      <c r="H801" s="133" t="s">
        <v>5369</v>
      </c>
      <c r="I801" s="133" t="s">
        <v>2013</v>
      </c>
      <c r="J801" s="133" t="s">
        <v>5370</v>
      </c>
      <c r="O801" s="133">
        <v>10000</v>
      </c>
      <c r="P801" s="139">
        <v>800</v>
      </c>
    </row>
    <row r="802" spans="3:16" ht="15" customHeight="1">
      <c r="C802" s="133" t="s">
        <v>5371</v>
      </c>
      <c r="D802" s="137" t="s">
        <v>116</v>
      </c>
      <c r="E802" s="138" t="s">
        <v>2373</v>
      </c>
      <c r="F802" s="133" t="s">
        <v>961</v>
      </c>
      <c r="G802" s="133" t="s">
        <v>5372</v>
      </c>
      <c r="H802" s="133" t="s">
        <v>5373</v>
      </c>
      <c r="I802" s="133" t="s">
        <v>2014</v>
      </c>
      <c r="J802" s="133" t="s">
        <v>5374</v>
      </c>
      <c r="O802" s="133">
        <v>10000</v>
      </c>
      <c r="P802" s="139">
        <v>801</v>
      </c>
    </row>
    <row r="803" spans="3:16" ht="15" customHeight="1">
      <c r="C803" s="133" t="s">
        <v>5375</v>
      </c>
      <c r="D803" s="137" t="s">
        <v>116</v>
      </c>
      <c r="E803" s="138" t="s">
        <v>2373</v>
      </c>
      <c r="F803" s="133" t="s">
        <v>961</v>
      </c>
      <c r="G803" s="133" t="s">
        <v>1728</v>
      </c>
      <c r="H803" s="133" t="s">
        <v>5376</v>
      </c>
      <c r="I803" s="133" t="s">
        <v>2015</v>
      </c>
      <c r="J803" s="133" t="s">
        <v>5377</v>
      </c>
      <c r="O803" s="133">
        <v>10000</v>
      </c>
      <c r="P803" s="139">
        <v>802</v>
      </c>
    </row>
    <row r="804" spans="3:16" ht="15" customHeight="1">
      <c r="C804" s="133" t="s">
        <v>5378</v>
      </c>
      <c r="D804" s="137" t="s">
        <v>116</v>
      </c>
      <c r="E804" s="138" t="s">
        <v>2373</v>
      </c>
      <c r="F804" s="133" t="s">
        <v>961</v>
      </c>
      <c r="G804" s="133" t="s">
        <v>740</v>
      </c>
      <c r="H804" s="133" t="s">
        <v>5379</v>
      </c>
      <c r="I804" s="133" t="s">
        <v>2016</v>
      </c>
      <c r="J804" s="133" t="s">
        <v>5380</v>
      </c>
      <c r="O804" s="133">
        <v>10000</v>
      </c>
      <c r="P804" s="139">
        <v>803</v>
      </c>
    </row>
    <row r="805" spans="3:16" ht="15" customHeight="1">
      <c r="C805" s="133" t="s">
        <v>5381</v>
      </c>
      <c r="D805" s="137" t="s">
        <v>116</v>
      </c>
      <c r="E805" s="138" t="s">
        <v>2373</v>
      </c>
      <c r="F805" s="133" t="s">
        <v>961</v>
      </c>
      <c r="G805" s="133" t="s">
        <v>741</v>
      </c>
      <c r="H805" s="133" t="s">
        <v>5382</v>
      </c>
      <c r="I805" s="133" t="s">
        <v>2017</v>
      </c>
      <c r="J805" s="133" t="s">
        <v>5383</v>
      </c>
      <c r="O805" s="133">
        <v>10000</v>
      </c>
      <c r="P805" s="139">
        <v>804</v>
      </c>
    </row>
    <row r="806" spans="3:16" ht="15" customHeight="1">
      <c r="C806" s="133" t="s">
        <v>5384</v>
      </c>
      <c r="D806" s="137" t="s">
        <v>116</v>
      </c>
      <c r="E806" s="138" t="s">
        <v>2373</v>
      </c>
      <c r="F806" s="133" t="s">
        <v>961</v>
      </c>
      <c r="G806" s="133" t="s">
        <v>5385</v>
      </c>
      <c r="H806" s="133" t="s">
        <v>5386</v>
      </c>
      <c r="I806" s="133" t="s">
        <v>2018</v>
      </c>
      <c r="J806" s="133" t="s">
        <v>5387</v>
      </c>
      <c r="O806" s="133">
        <v>10000</v>
      </c>
      <c r="P806" s="139">
        <v>805</v>
      </c>
    </row>
    <row r="807" spans="3:16" ht="15" customHeight="1">
      <c r="C807" s="133" t="s">
        <v>5388</v>
      </c>
      <c r="D807" s="137" t="s">
        <v>116</v>
      </c>
      <c r="E807" s="138" t="s">
        <v>2373</v>
      </c>
      <c r="F807" s="133" t="s">
        <v>961</v>
      </c>
      <c r="G807" s="133" t="s">
        <v>5389</v>
      </c>
      <c r="H807" s="133" t="s">
        <v>5390</v>
      </c>
      <c r="I807" s="133" t="s">
        <v>2019</v>
      </c>
      <c r="J807" s="133" t="s">
        <v>5391</v>
      </c>
      <c r="O807" s="133">
        <v>10000</v>
      </c>
      <c r="P807" s="139">
        <v>806</v>
      </c>
    </row>
    <row r="808" spans="3:16" ht="15" customHeight="1">
      <c r="C808" s="133" t="s">
        <v>5392</v>
      </c>
      <c r="D808" s="137" t="s">
        <v>116</v>
      </c>
      <c r="E808" s="138" t="s">
        <v>2373</v>
      </c>
      <c r="F808" s="133" t="s">
        <v>961</v>
      </c>
      <c r="G808" s="133" t="s">
        <v>1251</v>
      </c>
      <c r="H808" s="133" t="s">
        <v>5393</v>
      </c>
      <c r="I808" s="133" t="s">
        <v>2020</v>
      </c>
      <c r="J808" s="133" t="s">
        <v>5394</v>
      </c>
      <c r="O808" s="133">
        <v>10000</v>
      </c>
      <c r="P808" s="139">
        <v>807</v>
      </c>
    </row>
    <row r="809" spans="3:16" ht="15" customHeight="1">
      <c r="C809" s="133" t="s">
        <v>5395</v>
      </c>
      <c r="D809" s="137" t="s">
        <v>116</v>
      </c>
      <c r="E809" s="138" t="s">
        <v>2373</v>
      </c>
      <c r="F809" s="133" t="s">
        <v>961</v>
      </c>
      <c r="G809" s="133" t="s">
        <v>1252</v>
      </c>
      <c r="H809" s="133" t="s">
        <v>5396</v>
      </c>
      <c r="I809" s="133" t="s">
        <v>2021</v>
      </c>
      <c r="J809" s="133" t="s">
        <v>5397</v>
      </c>
      <c r="O809" s="133">
        <v>10000</v>
      </c>
      <c r="P809" s="139">
        <v>808</v>
      </c>
    </row>
    <row r="810" spans="3:16" ht="15" customHeight="1">
      <c r="C810" s="133" t="s">
        <v>5398</v>
      </c>
      <c r="D810" s="137" t="s">
        <v>116</v>
      </c>
      <c r="E810" s="138" t="s">
        <v>2373</v>
      </c>
      <c r="F810" s="133" t="s">
        <v>961</v>
      </c>
      <c r="G810" s="133" t="s">
        <v>1729</v>
      </c>
      <c r="H810" s="133" t="s">
        <v>5399</v>
      </c>
      <c r="I810" s="133" t="s">
        <v>2022</v>
      </c>
      <c r="J810" s="133" t="s">
        <v>5400</v>
      </c>
      <c r="O810" s="133">
        <v>10000</v>
      </c>
      <c r="P810" s="139">
        <v>809</v>
      </c>
    </row>
    <row r="811" spans="3:16" ht="15" customHeight="1">
      <c r="C811" s="133" t="s">
        <v>5401</v>
      </c>
      <c r="D811" s="137" t="s">
        <v>116</v>
      </c>
      <c r="E811" s="138" t="s">
        <v>2373</v>
      </c>
      <c r="F811" s="133" t="s">
        <v>961</v>
      </c>
      <c r="G811" s="133" t="s">
        <v>5402</v>
      </c>
      <c r="H811" s="133" t="s">
        <v>5403</v>
      </c>
      <c r="I811" s="133" t="s">
        <v>2023</v>
      </c>
      <c r="J811" s="133" t="s">
        <v>5404</v>
      </c>
      <c r="O811" s="133">
        <v>10000</v>
      </c>
      <c r="P811" s="139">
        <v>810</v>
      </c>
    </row>
    <row r="812" spans="3:16" ht="15" customHeight="1">
      <c r="C812" s="133" t="s">
        <v>5405</v>
      </c>
      <c r="D812" s="137" t="s">
        <v>116</v>
      </c>
      <c r="E812" s="138" t="s">
        <v>2373</v>
      </c>
      <c r="F812" s="133" t="s">
        <v>961</v>
      </c>
      <c r="G812" s="133" t="s">
        <v>5406</v>
      </c>
      <c r="H812" s="133" t="s">
        <v>5407</v>
      </c>
      <c r="I812" s="133" t="s">
        <v>2024</v>
      </c>
      <c r="J812" s="133" t="s">
        <v>5408</v>
      </c>
      <c r="O812" s="133">
        <v>10000</v>
      </c>
      <c r="P812" s="139">
        <v>811</v>
      </c>
    </row>
    <row r="813" spans="3:16" ht="15" customHeight="1">
      <c r="C813" s="133" t="s">
        <v>5409</v>
      </c>
      <c r="D813" s="137" t="s">
        <v>116</v>
      </c>
      <c r="E813" s="138" t="s">
        <v>2373</v>
      </c>
      <c r="F813" s="133" t="s">
        <v>961</v>
      </c>
      <c r="G813" s="133" t="s">
        <v>5410</v>
      </c>
      <c r="H813" s="133" t="s">
        <v>5411</v>
      </c>
      <c r="I813" s="133" t="s">
        <v>2025</v>
      </c>
      <c r="J813" s="133" t="s">
        <v>5412</v>
      </c>
      <c r="O813" s="133">
        <v>10000</v>
      </c>
      <c r="P813" s="139">
        <v>812</v>
      </c>
    </row>
    <row r="814" spans="3:16" ht="15" customHeight="1">
      <c r="C814" s="133" t="s">
        <v>5413</v>
      </c>
      <c r="D814" s="137" t="s">
        <v>116</v>
      </c>
      <c r="E814" s="138" t="s">
        <v>2373</v>
      </c>
      <c r="F814" s="133" t="s">
        <v>961</v>
      </c>
      <c r="G814" s="133" t="s">
        <v>5414</v>
      </c>
      <c r="H814" s="133" t="s">
        <v>5415</v>
      </c>
      <c r="I814" s="133" t="s">
        <v>2026</v>
      </c>
      <c r="J814" s="133" t="s">
        <v>5416</v>
      </c>
      <c r="O814" s="133">
        <v>10000</v>
      </c>
      <c r="P814" s="139">
        <v>813</v>
      </c>
    </row>
    <row r="815" spans="3:16" ht="15" customHeight="1">
      <c r="C815" s="133" t="s">
        <v>5417</v>
      </c>
      <c r="D815" s="137" t="s">
        <v>116</v>
      </c>
      <c r="E815" s="138" t="s">
        <v>2373</v>
      </c>
      <c r="F815" s="133" t="s">
        <v>961</v>
      </c>
      <c r="G815" s="133" t="s">
        <v>1253</v>
      </c>
      <c r="H815" s="133" t="s">
        <v>5418</v>
      </c>
      <c r="I815" s="133" t="s">
        <v>2027</v>
      </c>
      <c r="J815" s="133" t="s">
        <v>5419</v>
      </c>
      <c r="O815" s="133">
        <v>10000</v>
      </c>
      <c r="P815" s="139">
        <v>814</v>
      </c>
    </row>
    <row r="816" spans="3:16" ht="15" customHeight="1">
      <c r="C816" s="133" t="s">
        <v>5420</v>
      </c>
      <c r="D816" s="137" t="s">
        <v>116</v>
      </c>
      <c r="E816" s="138" t="s">
        <v>2373</v>
      </c>
      <c r="F816" s="133" t="s">
        <v>963</v>
      </c>
      <c r="G816" s="133" t="s">
        <v>5421</v>
      </c>
      <c r="H816" s="133" t="s">
        <v>5422</v>
      </c>
      <c r="I816" s="133" t="s">
        <v>2028</v>
      </c>
      <c r="J816" s="133" t="s">
        <v>5423</v>
      </c>
      <c r="O816" s="133">
        <v>10090</v>
      </c>
      <c r="P816" s="139">
        <v>815</v>
      </c>
    </row>
    <row r="817" spans="3:16" ht="15" customHeight="1">
      <c r="C817" s="133" t="s">
        <v>5424</v>
      </c>
      <c r="D817" s="137" t="s">
        <v>116</v>
      </c>
      <c r="E817" s="138" t="s">
        <v>2373</v>
      </c>
      <c r="F817" s="133" t="s">
        <v>963</v>
      </c>
      <c r="G817" s="133" t="s">
        <v>2624</v>
      </c>
      <c r="H817" s="133" t="s">
        <v>5425</v>
      </c>
      <c r="I817" s="133" t="s">
        <v>2029</v>
      </c>
      <c r="J817" s="133" t="s">
        <v>5426</v>
      </c>
      <c r="O817" s="133">
        <v>10090</v>
      </c>
      <c r="P817" s="139">
        <v>816</v>
      </c>
    </row>
    <row r="818" spans="3:16" ht="15" customHeight="1">
      <c r="C818" s="133" t="s">
        <v>5427</v>
      </c>
      <c r="D818" s="137" t="s">
        <v>116</v>
      </c>
      <c r="E818" s="138" t="s">
        <v>2373</v>
      </c>
      <c r="F818" s="133" t="s">
        <v>963</v>
      </c>
      <c r="G818" s="133" t="s">
        <v>5428</v>
      </c>
      <c r="H818" s="133" t="s">
        <v>5429</v>
      </c>
      <c r="I818" s="133" t="s">
        <v>2030</v>
      </c>
      <c r="J818" s="133" t="s">
        <v>5430</v>
      </c>
      <c r="O818" s="133">
        <v>10090</v>
      </c>
      <c r="P818" s="139">
        <v>817</v>
      </c>
    </row>
    <row r="819" spans="3:16" ht="15" customHeight="1">
      <c r="C819" s="133" t="s">
        <v>5431</v>
      </c>
      <c r="D819" s="137" t="s">
        <v>116</v>
      </c>
      <c r="E819" s="138" t="s">
        <v>2373</v>
      </c>
      <c r="F819" s="133" t="s">
        <v>1254</v>
      </c>
      <c r="G819" s="133" t="s">
        <v>4331</v>
      </c>
      <c r="H819" s="133" t="s">
        <v>5432</v>
      </c>
      <c r="I819" s="133" t="s">
        <v>2031</v>
      </c>
      <c r="J819" s="133" t="s">
        <v>5433</v>
      </c>
      <c r="O819" s="133" t="s">
        <v>5434</v>
      </c>
      <c r="P819" s="139">
        <v>818</v>
      </c>
    </row>
    <row r="820" spans="3:16" ht="15" customHeight="1">
      <c r="C820" s="133" t="s">
        <v>5435</v>
      </c>
      <c r="D820" s="137" t="s">
        <v>116</v>
      </c>
      <c r="E820" s="138" t="s">
        <v>2373</v>
      </c>
      <c r="F820" s="133" t="s">
        <v>963</v>
      </c>
      <c r="G820" s="133" t="s">
        <v>1255</v>
      </c>
      <c r="H820" s="133" t="s">
        <v>5436</v>
      </c>
      <c r="I820" s="133" t="s">
        <v>2032</v>
      </c>
      <c r="J820" s="133" t="s">
        <v>5437</v>
      </c>
      <c r="O820" s="133">
        <v>10090</v>
      </c>
      <c r="P820" s="139">
        <v>819</v>
      </c>
    </row>
    <row r="821" spans="3:16" ht="15" customHeight="1">
      <c r="C821" s="133" t="s">
        <v>5438</v>
      </c>
      <c r="D821" s="137" t="s">
        <v>116</v>
      </c>
      <c r="E821" s="138" t="s">
        <v>2373</v>
      </c>
      <c r="F821" s="133" t="s">
        <v>963</v>
      </c>
      <c r="G821" s="133" t="s">
        <v>2111</v>
      </c>
      <c r="H821" s="133" t="s">
        <v>5439</v>
      </c>
      <c r="I821" s="133" t="s">
        <v>2033</v>
      </c>
      <c r="J821" s="133" t="s">
        <v>5440</v>
      </c>
      <c r="O821" s="133">
        <v>10090</v>
      </c>
      <c r="P821" s="139">
        <v>820</v>
      </c>
    </row>
    <row r="822" spans="3:16" ht="15" customHeight="1">
      <c r="C822" s="133" t="s">
        <v>5441</v>
      </c>
      <c r="D822" s="137" t="s">
        <v>116</v>
      </c>
      <c r="E822" s="138" t="s">
        <v>2373</v>
      </c>
      <c r="F822" s="133" t="s">
        <v>963</v>
      </c>
      <c r="G822" s="133" t="s">
        <v>1256</v>
      </c>
      <c r="H822" s="133" t="s">
        <v>5442</v>
      </c>
      <c r="I822" s="133" t="s">
        <v>2034</v>
      </c>
      <c r="J822" s="133" t="s">
        <v>5443</v>
      </c>
      <c r="O822" s="133">
        <v>10090</v>
      </c>
      <c r="P822" s="139">
        <v>821</v>
      </c>
    </row>
    <row r="823" spans="3:16" ht="15" customHeight="1">
      <c r="C823" s="133" t="s">
        <v>5444</v>
      </c>
      <c r="D823" s="137" t="s">
        <v>116</v>
      </c>
      <c r="E823" s="138" t="s">
        <v>2373</v>
      </c>
      <c r="F823" s="133" t="s">
        <v>963</v>
      </c>
      <c r="G823" s="133" t="s">
        <v>1257</v>
      </c>
      <c r="H823" s="133" t="s">
        <v>5445</v>
      </c>
      <c r="I823" s="133" t="s">
        <v>2035</v>
      </c>
      <c r="J823" s="133" t="s">
        <v>5446</v>
      </c>
      <c r="O823" s="133">
        <v>10090</v>
      </c>
      <c r="P823" s="139">
        <v>822</v>
      </c>
    </row>
    <row r="824" spans="3:16" ht="15" customHeight="1">
      <c r="C824" s="133" t="s">
        <v>5447</v>
      </c>
      <c r="D824" s="137" t="s">
        <v>116</v>
      </c>
      <c r="E824" s="138" t="s">
        <v>2373</v>
      </c>
      <c r="F824" s="133" t="s">
        <v>963</v>
      </c>
      <c r="G824" s="133" t="s">
        <v>5448</v>
      </c>
      <c r="H824" s="133" t="s">
        <v>5449</v>
      </c>
      <c r="I824" s="133" t="s">
        <v>2036</v>
      </c>
      <c r="J824" s="133" t="s">
        <v>5450</v>
      </c>
      <c r="O824" s="133">
        <v>10090</v>
      </c>
      <c r="P824" s="139">
        <v>823</v>
      </c>
    </row>
    <row r="825" spans="3:16" ht="15" customHeight="1">
      <c r="C825" s="133" t="s">
        <v>5451</v>
      </c>
      <c r="D825" s="137" t="s">
        <v>116</v>
      </c>
      <c r="E825" s="138" t="s">
        <v>2373</v>
      </c>
      <c r="F825" s="133" t="s">
        <v>961</v>
      </c>
      <c r="G825" s="133" t="s">
        <v>1819</v>
      </c>
      <c r="H825" s="133" t="s">
        <v>5452</v>
      </c>
      <c r="I825" s="133" t="s">
        <v>2037</v>
      </c>
      <c r="J825" s="133" t="s">
        <v>5453</v>
      </c>
      <c r="O825" s="133">
        <v>10000</v>
      </c>
      <c r="P825" s="139">
        <v>824</v>
      </c>
    </row>
    <row r="826" spans="3:16" ht="15" customHeight="1">
      <c r="C826" s="133" t="s">
        <v>5454</v>
      </c>
      <c r="D826" s="137" t="s">
        <v>116</v>
      </c>
      <c r="E826" s="138" t="s">
        <v>2373</v>
      </c>
      <c r="F826" s="133" t="s">
        <v>961</v>
      </c>
      <c r="G826" s="133" t="s">
        <v>5455</v>
      </c>
      <c r="H826" s="133" t="s">
        <v>5456</v>
      </c>
      <c r="I826" s="133" t="s">
        <v>2038</v>
      </c>
      <c r="J826" s="133" t="s">
        <v>5457</v>
      </c>
      <c r="O826" s="133">
        <v>10000</v>
      </c>
      <c r="P826" s="139">
        <v>825</v>
      </c>
    </row>
    <row r="827" spans="3:16" ht="15" customHeight="1">
      <c r="C827" s="133" t="s">
        <v>5458</v>
      </c>
      <c r="D827" s="137" t="s">
        <v>116</v>
      </c>
      <c r="E827" s="138" t="s">
        <v>2373</v>
      </c>
      <c r="F827" s="133" t="s">
        <v>961</v>
      </c>
      <c r="G827" s="133" t="s">
        <v>5459</v>
      </c>
      <c r="H827" s="133" t="s">
        <v>5460</v>
      </c>
      <c r="I827" s="133" t="s">
        <v>2039</v>
      </c>
      <c r="J827" s="133" t="s">
        <v>5461</v>
      </c>
      <c r="O827" s="133">
        <v>10000</v>
      </c>
      <c r="P827" s="139">
        <v>826</v>
      </c>
    </row>
    <row r="828" spans="3:16" ht="15" customHeight="1">
      <c r="C828" s="133" t="s">
        <v>5462</v>
      </c>
      <c r="D828" s="137" t="s">
        <v>116</v>
      </c>
      <c r="E828" s="138" t="s">
        <v>2373</v>
      </c>
      <c r="F828" s="133" t="s">
        <v>961</v>
      </c>
      <c r="G828" s="133" t="s">
        <v>1258</v>
      </c>
      <c r="H828" s="133" t="s">
        <v>3132</v>
      </c>
      <c r="I828" s="133" t="s">
        <v>2040</v>
      </c>
      <c r="J828" s="133" t="s">
        <v>5463</v>
      </c>
      <c r="O828" s="133">
        <v>10000</v>
      </c>
      <c r="P828" s="139">
        <v>827</v>
      </c>
    </row>
    <row r="829" spans="3:16" ht="15" customHeight="1">
      <c r="C829" s="133" t="s">
        <v>5464</v>
      </c>
      <c r="D829" s="137" t="s">
        <v>116</v>
      </c>
      <c r="E829" s="138" t="s">
        <v>2373</v>
      </c>
      <c r="F829" s="133" t="s">
        <v>961</v>
      </c>
      <c r="G829" s="133" t="s">
        <v>5465</v>
      </c>
      <c r="H829" s="133" t="s">
        <v>5466</v>
      </c>
      <c r="I829" s="133" t="s">
        <v>2041</v>
      </c>
      <c r="J829" s="133" t="s">
        <v>5467</v>
      </c>
      <c r="O829" s="133">
        <v>10000</v>
      </c>
      <c r="P829" s="139">
        <v>828</v>
      </c>
    </row>
    <row r="830" spans="3:16" ht="15" customHeight="1">
      <c r="C830" s="133" t="s">
        <v>5468</v>
      </c>
      <c r="D830" s="137" t="s">
        <v>116</v>
      </c>
      <c r="E830" s="138" t="s">
        <v>2373</v>
      </c>
      <c r="F830" s="133" t="s">
        <v>961</v>
      </c>
      <c r="G830" s="133" t="s">
        <v>1259</v>
      </c>
      <c r="H830" s="133" t="s">
        <v>5469</v>
      </c>
      <c r="I830" s="133" t="s">
        <v>2042</v>
      </c>
      <c r="J830" s="133" t="s">
        <v>5470</v>
      </c>
      <c r="O830" s="133">
        <v>10000</v>
      </c>
      <c r="P830" s="139">
        <v>829</v>
      </c>
    </row>
    <row r="831" spans="3:16" ht="15" customHeight="1">
      <c r="C831" s="133" t="s">
        <v>5471</v>
      </c>
      <c r="D831" s="137" t="s">
        <v>116</v>
      </c>
      <c r="E831" s="138" t="s">
        <v>2373</v>
      </c>
      <c r="F831" s="133" t="s">
        <v>961</v>
      </c>
      <c r="G831" s="133" t="s">
        <v>5472</v>
      </c>
      <c r="H831" s="133" t="s">
        <v>5473</v>
      </c>
      <c r="I831" s="133" t="s">
        <v>2043</v>
      </c>
      <c r="J831" s="133" t="s">
        <v>5474</v>
      </c>
      <c r="O831" s="133">
        <v>10000</v>
      </c>
      <c r="P831" s="139">
        <v>830</v>
      </c>
    </row>
    <row r="832" spans="3:16" ht="15" customHeight="1">
      <c r="C832" s="133" t="s">
        <v>5475</v>
      </c>
      <c r="D832" s="137" t="s">
        <v>116</v>
      </c>
      <c r="E832" s="138" t="s">
        <v>2373</v>
      </c>
      <c r="F832" s="133" t="s">
        <v>961</v>
      </c>
      <c r="G832" s="133" t="s">
        <v>2706</v>
      </c>
      <c r="H832" s="133" t="s">
        <v>5476</v>
      </c>
      <c r="I832" s="133" t="s">
        <v>2044</v>
      </c>
      <c r="J832" s="133" t="s">
        <v>5477</v>
      </c>
      <c r="O832" s="133">
        <v>10000</v>
      </c>
      <c r="P832" s="139">
        <v>831</v>
      </c>
    </row>
    <row r="833" spans="3:16" ht="15" customHeight="1">
      <c r="C833" s="133" t="s">
        <v>5478</v>
      </c>
      <c r="D833" s="137" t="s">
        <v>116</v>
      </c>
      <c r="E833" s="138" t="s">
        <v>2373</v>
      </c>
      <c r="F833" s="133" t="s">
        <v>961</v>
      </c>
      <c r="G833" s="133" t="s">
        <v>5479</v>
      </c>
      <c r="H833" s="133" t="s">
        <v>5480</v>
      </c>
      <c r="I833" s="133" t="s">
        <v>2045</v>
      </c>
      <c r="J833" s="133" t="s">
        <v>5481</v>
      </c>
      <c r="O833" s="133">
        <v>10000</v>
      </c>
      <c r="P833" s="139">
        <v>832</v>
      </c>
    </row>
    <row r="834" spans="3:16" ht="15" customHeight="1">
      <c r="C834" s="133" t="s">
        <v>5482</v>
      </c>
      <c r="D834" s="137" t="s">
        <v>116</v>
      </c>
      <c r="E834" s="138" t="s">
        <v>2373</v>
      </c>
      <c r="F834" s="133" t="s">
        <v>961</v>
      </c>
      <c r="G834" s="133" t="s">
        <v>1260</v>
      </c>
      <c r="H834" s="133" t="s">
        <v>5483</v>
      </c>
      <c r="I834" s="133" t="s">
        <v>2046</v>
      </c>
      <c r="J834" s="133" t="s">
        <v>5484</v>
      </c>
      <c r="O834" s="133">
        <v>10000</v>
      </c>
      <c r="P834" s="139">
        <v>833</v>
      </c>
    </row>
    <row r="835" spans="3:16" ht="15" customHeight="1">
      <c r="C835" s="133" t="s">
        <v>5485</v>
      </c>
      <c r="D835" s="137" t="s">
        <v>116</v>
      </c>
      <c r="E835" s="138" t="s">
        <v>2373</v>
      </c>
      <c r="F835" s="133" t="s">
        <v>961</v>
      </c>
      <c r="G835" s="133" t="s">
        <v>4323</v>
      </c>
      <c r="H835" s="133" t="s">
        <v>5486</v>
      </c>
      <c r="I835" s="133" t="s">
        <v>2047</v>
      </c>
      <c r="J835" s="133" t="s">
        <v>5487</v>
      </c>
      <c r="O835" s="133">
        <v>10000</v>
      </c>
      <c r="P835" s="139">
        <v>834</v>
      </c>
    </row>
    <row r="836" spans="3:16" ht="15" customHeight="1">
      <c r="C836" s="133" t="s">
        <v>5488</v>
      </c>
      <c r="D836" s="137" t="s">
        <v>116</v>
      </c>
      <c r="E836" s="138" t="s">
        <v>2373</v>
      </c>
      <c r="F836" s="133" t="s">
        <v>961</v>
      </c>
      <c r="G836" s="133" t="s">
        <v>1261</v>
      </c>
      <c r="H836" s="133" t="s">
        <v>5489</v>
      </c>
      <c r="I836" s="133" t="s">
        <v>2048</v>
      </c>
      <c r="J836" s="133" t="s">
        <v>5490</v>
      </c>
      <c r="O836" s="133">
        <v>10000</v>
      </c>
      <c r="P836" s="139">
        <v>835</v>
      </c>
    </row>
    <row r="837" spans="3:16" ht="15" customHeight="1">
      <c r="C837" s="133" t="s">
        <v>5491</v>
      </c>
      <c r="D837" s="137" t="s">
        <v>116</v>
      </c>
      <c r="E837" s="138" t="s">
        <v>2373</v>
      </c>
      <c r="F837" s="133" t="s">
        <v>961</v>
      </c>
      <c r="G837" s="133" t="s">
        <v>5492</v>
      </c>
      <c r="H837" s="133" t="s">
        <v>3132</v>
      </c>
      <c r="I837" s="133" t="s">
        <v>2049</v>
      </c>
      <c r="J837" s="133" t="s">
        <v>5493</v>
      </c>
      <c r="O837" s="133">
        <v>10000</v>
      </c>
      <c r="P837" s="139">
        <v>836</v>
      </c>
    </row>
    <row r="838" spans="3:16" ht="15" customHeight="1">
      <c r="C838" s="133" t="s">
        <v>5494</v>
      </c>
      <c r="D838" s="137" t="s">
        <v>116</v>
      </c>
      <c r="E838" s="138" t="s">
        <v>2373</v>
      </c>
      <c r="F838" s="133" t="s">
        <v>961</v>
      </c>
      <c r="G838" s="133" t="s">
        <v>5495</v>
      </c>
      <c r="H838" s="133" t="s">
        <v>5496</v>
      </c>
      <c r="I838" s="133" t="s">
        <v>2050</v>
      </c>
      <c r="J838" s="133" t="s">
        <v>5497</v>
      </c>
      <c r="O838" s="133">
        <v>10000</v>
      </c>
      <c r="P838" s="139">
        <v>837</v>
      </c>
    </row>
    <row r="839" spans="3:16" ht="15" customHeight="1">
      <c r="C839" s="133" t="s">
        <v>5498</v>
      </c>
      <c r="D839" s="137" t="s">
        <v>116</v>
      </c>
      <c r="E839" s="138" t="s">
        <v>2373</v>
      </c>
      <c r="F839" s="133" t="s">
        <v>961</v>
      </c>
      <c r="G839" s="133" t="s">
        <v>1262</v>
      </c>
      <c r="H839" s="133" t="s">
        <v>5499</v>
      </c>
      <c r="I839" s="133" t="s">
        <v>2051</v>
      </c>
      <c r="J839" s="133" t="s">
        <v>5500</v>
      </c>
      <c r="O839" s="133">
        <v>10000</v>
      </c>
      <c r="P839" s="139">
        <v>838</v>
      </c>
    </row>
    <row r="840" spans="3:16" ht="15" customHeight="1">
      <c r="C840" s="133" t="s">
        <v>5501</v>
      </c>
      <c r="D840" s="137" t="s">
        <v>116</v>
      </c>
      <c r="E840" s="138" t="s">
        <v>2373</v>
      </c>
      <c r="F840" s="133" t="s">
        <v>961</v>
      </c>
      <c r="G840" s="133" t="s">
        <v>1263</v>
      </c>
      <c r="H840" s="133" t="s">
        <v>5502</v>
      </c>
      <c r="I840" s="133" t="s">
        <v>2052</v>
      </c>
      <c r="J840" s="133" t="s">
        <v>5503</v>
      </c>
      <c r="O840" s="133">
        <v>10000</v>
      </c>
      <c r="P840" s="139">
        <v>839</v>
      </c>
    </row>
    <row r="841" spans="3:16" ht="15" customHeight="1">
      <c r="C841" s="133" t="s">
        <v>5504</v>
      </c>
      <c r="D841" s="137" t="s">
        <v>116</v>
      </c>
      <c r="E841" s="138" t="s">
        <v>2373</v>
      </c>
      <c r="F841" s="133" t="s">
        <v>961</v>
      </c>
      <c r="G841" s="133" t="s">
        <v>1264</v>
      </c>
      <c r="H841" s="133" t="s">
        <v>5505</v>
      </c>
      <c r="I841" s="133" t="s">
        <v>970</v>
      </c>
      <c r="J841" s="133" t="s">
        <v>5506</v>
      </c>
      <c r="O841" s="133">
        <v>10000</v>
      </c>
      <c r="P841" s="139">
        <v>840</v>
      </c>
    </row>
    <row r="842" spans="3:16" ht="15" customHeight="1">
      <c r="C842" s="133" t="s">
        <v>5507</v>
      </c>
      <c r="D842" s="137" t="s">
        <v>116</v>
      </c>
      <c r="E842" s="138" t="s">
        <v>2373</v>
      </c>
      <c r="F842" s="133" t="s">
        <v>961</v>
      </c>
      <c r="G842" s="133" t="s">
        <v>4243</v>
      </c>
      <c r="H842" s="133" t="s">
        <v>5508</v>
      </c>
      <c r="I842" s="133" t="s">
        <v>971</v>
      </c>
      <c r="J842" s="133" t="s">
        <v>5509</v>
      </c>
      <c r="O842" s="133">
        <v>10000</v>
      </c>
      <c r="P842" s="139">
        <v>841</v>
      </c>
    </row>
    <row r="843" spans="3:16" ht="15" customHeight="1">
      <c r="C843" s="133" t="s">
        <v>5510</v>
      </c>
      <c r="D843" s="137" t="s">
        <v>116</v>
      </c>
      <c r="E843" s="138" t="s">
        <v>2373</v>
      </c>
      <c r="F843" s="133" t="s">
        <v>961</v>
      </c>
      <c r="G843" s="133" t="s">
        <v>5511</v>
      </c>
      <c r="H843" s="133" t="s">
        <v>5512</v>
      </c>
      <c r="I843" s="133" t="s">
        <v>972</v>
      </c>
      <c r="J843" s="133" t="s">
        <v>5513</v>
      </c>
      <c r="O843" s="133">
        <v>10000</v>
      </c>
      <c r="P843" s="139">
        <v>842</v>
      </c>
    </row>
    <row r="844" spans="3:16" ht="15" customHeight="1">
      <c r="C844" s="133" t="s">
        <v>5514</v>
      </c>
      <c r="D844" s="137" t="s">
        <v>116</v>
      </c>
      <c r="E844" s="138" t="s">
        <v>2373</v>
      </c>
      <c r="F844" s="133" t="s">
        <v>961</v>
      </c>
      <c r="G844" s="133" t="s">
        <v>5515</v>
      </c>
      <c r="H844" s="133" t="s">
        <v>5516</v>
      </c>
      <c r="I844" s="133" t="s">
        <v>973</v>
      </c>
      <c r="J844" s="133" t="s">
        <v>5517</v>
      </c>
      <c r="O844" s="133">
        <v>10000</v>
      </c>
      <c r="P844" s="139">
        <v>843</v>
      </c>
    </row>
    <row r="845" spans="3:16" ht="15" customHeight="1">
      <c r="C845" s="133" t="s">
        <v>5518</v>
      </c>
      <c r="D845" s="137" t="s">
        <v>116</v>
      </c>
      <c r="E845" s="138" t="s">
        <v>2373</v>
      </c>
      <c r="F845" s="133" t="s">
        <v>961</v>
      </c>
      <c r="G845" s="133" t="s">
        <v>352</v>
      </c>
      <c r="H845" s="133" t="s">
        <v>5519</v>
      </c>
      <c r="I845" s="133" t="s">
        <v>974</v>
      </c>
      <c r="J845" s="133" t="s">
        <v>5520</v>
      </c>
      <c r="O845" s="133">
        <v>10000</v>
      </c>
      <c r="P845" s="139">
        <v>844</v>
      </c>
    </row>
    <row r="846" spans="3:16" ht="15" customHeight="1">
      <c r="C846" s="133" t="s">
        <v>5521</v>
      </c>
      <c r="D846" s="137" t="s">
        <v>116</v>
      </c>
      <c r="E846" s="138" t="s">
        <v>2373</v>
      </c>
      <c r="F846" s="133" t="s">
        <v>961</v>
      </c>
      <c r="G846" s="133" t="s">
        <v>5522</v>
      </c>
      <c r="H846" s="133" t="s">
        <v>5523</v>
      </c>
      <c r="I846" s="133" t="s">
        <v>975</v>
      </c>
      <c r="J846" s="133" t="s">
        <v>5524</v>
      </c>
      <c r="O846" s="133">
        <v>10000</v>
      </c>
      <c r="P846" s="139">
        <v>845</v>
      </c>
    </row>
    <row r="847" spans="3:16" ht="15" customHeight="1">
      <c r="C847" s="133" t="s">
        <v>5525</v>
      </c>
      <c r="D847" s="137" t="s">
        <v>116</v>
      </c>
      <c r="E847" s="138" t="s">
        <v>2373</v>
      </c>
      <c r="F847" s="133" t="s">
        <v>1265</v>
      </c>
      <c r="G847" s="133" t="s">
        <v>5526</v>
      </c>
      <c r="H847" s="133" t="s">
        <v>5527</v>
      </c>
      <c r="I847" s="133" t="s">
        <v>976</v>
      </c>
      <c r="J847" s="133" t="s">
        <v>5528</v>
      </c>
      <c r="O847" s="133">
        <v>10020</v>
      </c>
      <c r="P847" s="139">
        <v>846</v>
      </c>
    </row>
    <row r="848" spans="3:16" ht="15" customHeight="1">
      <c r="C848" s="133" t="s">
        <v>5529</v>
      </c>
      <c r="D848" s="137" t="s">
        <v>116</v>
      </c>
      <c r="E848" s="138" t="s">
        <v>2373</v>
      </c>
      <c r="F848" s="133" t="s">
        <v>1265</v>
      </c>
      <c r="G848" s="133" t="s">
        <v>5530</v>
      </c>
      <c r="H848" s="133" t="s">
        <v>5531</v>
      </c>
      <c r="I848" s="133" t="s">
        <v>977</v>
      </c>
      <c r="J848" s="133" t="s">
        <v>5532</v>
      </c>
      <c r="O848" s="133">
        <v>10020</v>
      </c>
      <c r="P848" s="139">
        <v>847</v>
      </c>
    </row>
    <row r="849" spans="3:16" ht="15" customHeight="1">
      <c r="C849" s="133" t="s">
        <v>5533</v>
      </c>
      <c r="D849" s="137" t="s">
        <v>116</v>
      </c>
      <c r="E849" s="138" t="s">
        <v>2373</v>
      </c>
      <c r="F849" s="133" t="s">
        <v>1266</v>
      </c>
      <c r="G849" s="133" t="s">
        <v>1267</v>
      </c>
      <c r="H849" s="133" t="s">
        <v>5534</v>
      </c>
      <c r="I849" s="133" t="s">
        <v>978</v>
      </c>
      <c r="J849" s="133" t="s">
        <v>5535</v>
      </c>
      <c r="O849" s="133" t="s">
        <v>5536</v>
      </c>
      <c r="P849" s="139">
        <v>848</v>
      </c>
    </row>
    <row r="850" spans="3:16" ht="15" customHeight="1">
      <c r="C850" s="133" t="s">
        <v>5537</v>
      </c>
      <c r="D850" s="137" t="s">
        <v>116</v>
      </c>
      <c r="E850" s="138" t="s">
        <v>2373</v>
      </c>
      <c r="F850" s="133" t="s">
        <v>1268</v>
      </c>
      <c r="G850" s="133" t="s">
        <v>1269</v>
      </c>
      <c r="H850" s="133" t="s">
        <v>5538</v>
      </c>
      <c r="I850" s="133" t="s">
        <v>979</v>
      </c>
      <c r="J850" s="133" t="s">
        <v>5539</v>
      </c>
      <c r="O850" s="133">
        <v>10250</v>
      </c>
      <c r="P850" s="139">
        <v>849</v>
      </c>
    </row>
    <row r="851" spans="3:16" ht="15" customHeight="1">
      <c r="C851" s="133" t="s">
        <v>5540</v>
      </c>
      <c r="D851" s="137" t="s">
        <v>116</v>
      </c>
      <c r="E851" s="138" t="s">
        <v>2373</v>
      </c>
      <c r="F851" s="133" t="s">
        <v>1265</v>
      </c>
      <c r="G851" s="133" t="s">
        <v>1270</v>
      </c>
      <c r="H851" s="133" t="s">
        <v>5541</v>
      </c>
      <c r="I851" s="133" t="s">
        <v>980</v>
      </c>
      <c r="J851" s="133" t="s">
        <v>5542</v>
      </c>
      <c r="O851" s="133" t="s">
        <v>5543</v>
      </c>
      <c r="P851" s="139">
        <v>850</v>
      </c>
    </row>
    <row r="852" spans="3:16" ht="15" customHeight="1">
      <c r="C852" s="133" t="s">
        <v>5544</v>
      </c>
      <c r="D852" s="137" t="s">
        <v>116</v>
      </c>
      <c r="E852" s="138" t="s">
        <v>2373</v>
      </c>
      <c r="F852" s="133" t="s">
        <v>1265</v>
      </c>
      <c r="G852" s="133" t="s">
        <v>5545</v>
      </c>
      <c r="H852" s="133" t="s">
        <v>5546</v>
      </c>
      <c r="I852" s="133" t="s">
        <v>981</v>
      </c>
      <c r="J852" s="133" t="s">
        <v>5547</v>
      </c>
      <c r="O852" s="133" t="s">
        <v>5543</v>
      </c>
      <c r="P852" s="139">
        <v>851</v>
      </c>
    </row>
    <row r="853" spans="3:16" ht="15" customHeight="1">
      <c r="C853" s="133" t="s">
        <v>5548</v>
      </c>
      <c r="D853" s="137" t="s">
        <v>116</v>
      </c>
      <c r="E853" s="138" t="s">
        <v>2373</v>
      </c>
      <c r="F853" s="133" t="s">
        <v>1254</v>
      </c>
      <c r="G853" s="133" t="s">
        <v>5549</v>
      </c>
      <c r="H853" s="133" t="s">
        <v>5550</v>
      </c>
      <c r="I853" s="133" t="s">
        <v>982</v>
      </c>
      <c r="J853" s="133" t="s">
        <v>5551</v>
      </c>
      <c r="O853" s="133" t="s">
        <v>5434</v>
      </c>
      <c r="P853" s="139">
        <v>852</v>
      </c>
    </row>
    <row r="854" spans="3:16" ht="15" customHeight="1">
      <c r="C854" s="133" t="s">
        <v>5552</v>
      </c>
      <c r="D854" s="137" t="s">
        <v>116</v>
      </c>
      <c r="E854" s="138" t="s">
        <v>2373</v>
      </c>
      <c r="F854" s="133" t="s">
        <v>1265</v>
      </c>
      <c r="G854" s="133" t="s">
        <v>5553</v>
      </c>
      <c r="H854" s="133" t="s">
        <v>5554</v>
      </c>
      <c r="I854" s="133" t="s">
        <v>983</v>
      </c>
      <c r="J854" s="133" t="s">
        <v>5555</v>
      </c>
      <c r="O854" s="133">
        <v>10020</v>
      </c>
      <c r="P854" s="139">
        <v>853</v>
      </c>
    </row>
    <row r="855" spans="3:16" ht="15" customHeight="1">
      <c r="C855" s="133" t="s">
        <v>5556</v>
      </c>
      <c r="D855" s="137" t="s">
        <v>116</v>
      </c>
      <c r="E855" s="138" t="s">
        <v>2373</v>
      </c>
      <c r="F855" s="133" t="s">
        <v>1265</v>
      </c>
      <c r="G855" s="133" t="s">
        <v>1271</v>
      </c>
      <c r="H855" s="133" t="s">
        <v>5557</v>
      </c>
      <c r="I855" s="133" t="s">
        <v>984</v>
      </c>
      <c r="J855" s="133" t="s">
        <v>5558</v>
      </c>
      <c r="O855" s="133">
        <v>10020</v>
      </c>
      <c r="P855" s="139">
        <v>854</v>
      </c>
    </row>
    <row r="856" spans="3:16" ht="15" customHeight="1">
      <c r="C856" s="133" t="s">
        <v>5559</v>
      </c>
      <c r="D856" s="137" t="s">
        <v>116</v>
      </c>
      <c r="E856" s="138" t="s">
        <v>2373</v>
      </c>
      <c r="F856" s="133" t="s">
        <v>1265</v>
      </c>
      <c r="G856" s="133" t="s">
        <v>1272</v>
      </c>
      <c r="H856" s="133" t="s">
        <v>5560</v>
      </c>
      <c r="I856" s="133" t="s">
        <v>985</v>
      </c>
      <c r="J856" s="133" t="s">
        <v>5561</v>
      </c>
      <c r="O856" s="133">
        <v>10020</v>
      </c>
      <c r="P856" s="139">
        <v>855</v>
      </c>
    </row>
    <row r="857" spans="3:16" ht="15" customHeight="1">
      <c r="C857" s="133" t="s">
        <v>5562</v>
      </c>
      <c r="D857" s="137" t="s">
        <v>116</v>
      </c>
      <c r="E857" s="138" t="s">
        <v>2373</v>
      </c>
      <c r="F857" s="133" t="s">
        <v>1265</v>
      </c>
      <c r="G857" s="133" t="s">
        <v>5563</v>
      </c>
      <c r="H857" s="133" t="s">
        <v>5564</v>
      </c>
      <c r="I857" s="133" t="s">
        <v>986</v>
      </c>
      <c r="J857" s="133" t="s">
        <v>5565</v>
      </c>
      <c r="O857" s="133">
        <v>10020</v>
      </c>
      <c r="P857" s="139">
        <v>856</v>
      </c>
    </row>
    <row r="858" spans="3:16" ht="15" customHeight="1">
      <c r="C858" s="133" t="s">
        <v>5566</v>
      </c>
      <c r="D858" s="137" t="s">
        <v>116</v>
      </c>
      <c r="E858" s="138" t="s">
        <v>2373</v>
      </c>
      <c r="F858" s="133" t="s">
        <v>5567</v>
      </c>
      <c r="G858" s="133" t="s">
        <v>5568</v>
      </c>
      <c r="H858" s="133" t="s">
        <v>5569</v>
      </c>
      <c r="I858" s="133" t="s">
        <v>987</v>
      </c>
      <c r="J858" s="133" t="s">
        <v>5570</v>
      </c>
      <c r="O858" s="133">
        <v>10436</v>
      </c>
      <c r="P858" s="139">
        <v>857</v>
      </c>
    </row>
    <row r="859" spans="3:16" ht="15" customHeight="1">
      <c r="C859" s="133" t="s">
        <v>5571</v>
      </c>
      <c r="D859" s="137" t="s">
        <v>116</v>
      </c>
      <c r="E859" s="138" t="s">
        <v>2373</v>
      </c>
      <c r="F859" s="133" t="s">
        <v>1265</v>
      </c>
      <c r="G859" s="133" t="s">
        <v>1273</v>
      </c>
      <c r="H859" s="133" t="s">
        <v>5572</v>
      </c>
      <c r="I859" s="133" t="s">
        <v>988</v>
      </c>
      <c r="J859" s="133" t="s">
        <v>5573</v>
      </c>
      <c r="O859" s="133">
        <v>10020</v>
      </c>
      <c r="P859" s="139">
        <v>858</v>
      </c>
    </row>
    <row r="860" spans="3:16" ht="15" customHeight="1">
      <c r="C860" s="133" t="s">
        <v>5574</v>
      </c>
      <c r="D860" s="137" t="s">
        <v>116</v>
      </c>
      <c r="E860" s="138" t="s">
        <v>2373</v>
      </c>
      <c r="F860" s="133" t="s">
        <v>1265</v>
      </c>
      <c r="G860" s="133" t="s">
        <v>5575</v>
      </c>
      <c r="H860" s="133" t="s">
        <v>5576</v>
      </c>
      <c r="I860" s="133" t="s">
        <v>989</v>
      </c>
      <c r="J860" s="133" t="s">
        <v>5577</v>
      </c>
      <c r="O860" s="133">
        <v>10020</v>
      </c>
      <c r="P860" s="139">
        <v>859</v>
      </c>
    </row>
    <row r="861" spans="3:16" ht="15" customHeight="1">
      <c r="C861" s="133" t="s">
        <v>5578</v>
      </c>
      <c r="D861" s="137" t="s">
        <v>116</v>
      </c>
      <c r="E861" s="138" t="s">
        <v>2373</v>
      </c>
      <c r="F861" s="133" t="s">
        <v>1254</v>
      </c>
      <c r="G861" s="133" t="s">
        <v>5579</v>
      </c>
      <c r="H861" s="133" t="s">
        <v>5580</v>
      </c>
      <c r="I861" s="133" t="s">
        <v>990</v>
      </c>
      <c r="J861" s="133" t="s">
        <v>5581</v>
      </c>
      <c r="O861" s="133">
        <v>10010</v>
      </c>
      <c r="P861" s="139">
        <v>860</v>
      </c>
    </row>
    <row r="862" spans="3:16" ht="15" customHeight="1">
      <c r="C862" s="133" t="s">
        <v>5582</v>
      </c>
      <c r="D862" s="137" t="s">
        <v>116</v>
      </c>
      <c r="E862" s="138" t="s">
        <v>2373</v>
      </c>
      <c r="F862" s="133" t="s">
        <v>1254</v>
      </c>
      <c r="G862" s="133" t="s">
        <v>302</v>
      </c>
      <c r="H862" s="133" t="s">
        <v>5583</v>
      </c>
      <c r="I862" s="133" t="s">
        <v>991</v>
      </c>
      <c r="J862" s="133" t="s">
        <v>5584</v>
      </c>
      <c r="O862" s="133" t="s">
        <v>5434</v>
      </c>
      <c r="P862" s="139">
        <v>861</v>
      </c>
    </row>
    <row r="863" spans="3:16" ht="15" customHeight="1">
      <c r="C863" s="133" t="s">
        <v>5585</v>
      </c>
      <c r="D863" s="137" t="s">
        <v>116</v>
      </c>
      <c r="E863" s="138" t="s">
        <v>2373</v>
      </c>
      <c r="F863" s="133" t="s">
        <v>303</v>
      </c>
      <c r="G863" s="133" t="s">
        <v>304</v>
      </c>
      <c r="H863" s="133" t="s">
        <v>5586</v>
      </c>
      <c r="I863" s="133" t="s">
        <v>992</v>
      </c>
      <c r="J863" s="133" t="s">
        <v>5587</v>
      </c>
      <c r="O863" s="133">
        <v>10362</v>
      </c>
      <c r="P863" s="139">
        <v>862</v>
      </c>
    </row>
    <row r="864" spans="3:16" ht="15" customHeight="1">
      <c r="C864" s="133" t="s">
        <v>5588</v>
      </c>
      <c r="D864" s="137" t="s">
        <v>116</v>
      </c>
      <c r="E864" s="138" t="s">
        <v>2373</v>
      </c>
      <c r="F864" s="133" t="s">
        <v>305</v>
      </c>
      <c r="G864" s="133" t="s">
        <v>306</v>
      </c>
      <c r="H864" s="133" t="s">
        <v>5589</v>
      </c>
      <c r="I864" s="133" t="s">
        <v>993</v>
      </c>
      <c r="J864" s="133" t="s">
        <v>5590</v>
      </c>
      <c r="O864" s="133">
        <v>10360</v>
      </c>
      <c r="P864" s="139">
        <v>863</v>
      </c>
    </row>
    <row r="865" spans="3:16" ht="15" customHeight="1">
      <c r="C865" s="133" t="s">
        <v>5591</v>
      </c>
      <c r="D865" s="137" t="s">
        <v>116</v>
      </c>
      <c r="E865" s="138" t="s">
        <v>2373</v>
      </c>
      <c r="F865" s="133" t="s">
        <v>305</v>
      </c>
      <c r="G865" s="133" t="s">
        <v>5592</v>
      </c>
      <c r="H865" s="133" t="s">
        <v>5593</v>
      </c>
      <c r="I865" s="133" t="s">
        <v>994</v>
      </c>
      <c r="J865" s="133" t="s">
        <v>5594</v>
      </c>
      <c r="O865" s="133">
        <v>10360</v>
      </c>
      <c r="P865" s="139">
        <v>864</v>
      </c>
    </row>
    <row r="866" spans="3:16" ht="15" customHeight="1">
      <c r="C866" s="133" t="s">
        <v>5595</v>
      </c>
      <c r="D866" s="137" t="s">
        <v>116</v>
      </c>
      <c r="E866" s="138" t="s">
        <v>2373</v>
      </c>
      <c r="F866" s="133" t="s">
        <v>5596</v>
      </c>
      <c r="G866" s="133" t="s">
        <v>5597</v>
      </c>
      <c r="H866" s="133" t="s">
        <v>5598</v>
      </c>
      <c r="I866" s="133" t="s">
        <v>995</v>
      </c>
      <c r="J866" s="133" t="s">
        <v>5599</v>
      </c>
      <c r="O866" s="133">
        <v>10361</v>
      </c>
      <c r="P866" s="139">
        <v>865</v>
      </c>
    </row>
    <row r="867" spans="3:16" ht="15" customHeight="1">
      <c r="C867" s="133" t="s">
        <v>5600</v>
      </c>
      <c r="D867" s="137" t="s">
        <v>116</v>
      </c>
      <c r="E867" s="138" t="s">
        <v>2373</v>
      </c>
      <c r="F867" s="133" t="s">
        <v>961</v>
      </c>
      <c r="G867" s="133" t="s">
        <v>5601</v>
      </c>
      <c r="H867" s="133" t="s">
        <v>5602</v>
      </c>
      <c r="I867" s="133" t="s">
        <v>5603</v>
      </c>
      <c r="J867" s="133" t="s">
        <v>5604</v>
      </c>
      <c r="O867" s="133">
        <v>10000</v>
      </c>
      <c r="P867" s="139">
        <v>866</v>
      </c>
    </row>
    <row r="868" spans="3:16" ht="15" customHeight="1">
      <c r="C868" s="133" t="s">
        <v>5605</v>
      </c>
      <c r="D868" s="137" t="s">
        <v>116</v>
      </c>
      <c r="E868" s="138" t="s">
        <v>2373</v>
      </c>
      <c r="F868" s="133" t="s">
        <v>961</v>
      </c>
      <c r="G868" s="133" t="s">
        <v>5606</v>
      </c>
      <c r="H868" s="133" t="s">
        <v>5607</v>
      </c>
      <c r="I868" s="133" t="s">
        <v>5608</v>
      </c>
      <c r="J868" s="133" t="s">
        <v>5609</v>
      </c>
      <c r="O868" s="133">
        <v>10000</v>
      </c>
      <c r="P868" s="139">
        <v>867</v>
      </c>
    </row>
    <row r="869" spans="3:16" ht="15" customHeight="1">
      <c r="C869" s="133" t="s">
        <v>5610</v>
      </c>
      <c r="D869" s="137" t="s">
        <v>116</v>
      </c>
      <c r="E869" s="138" t="s">
        <v>2373</v>
      </c>
      <c r="F869" s="133" t="s">
        <v>961</v>
      </c>
      <c r="G869" s="133" t="s">
        <v>307</v>
      </c>
      <c r="H869" s="133" t="s">
        <v>5611</v>
      </c>
      <c r="I869" s="133" t="s">
        <v>996</v>
      </c>
      <c r="J869" s="133" t="s">
        <v>5612</v>
      </c>
      <c r="O869" s="133">
        <v>10000</v>
      </c>
      <c r="P869" s="139">
        <v>868</v>
      </c>
    </row>
    <row r="870" spans="3:16" ht="15" customHeight="1">
      <c r="C870" s="133" t="s">
        <v>5613</v>
      </c>
      <c r="D870" s="137" t="s">
        <v>116</v>
      </c>
      <c r="E870" s="138" t="s">
        <v>2373</v>
      </c>
      <c r="F870" s="133" t="s">
        <v>961</v>
      </c>
      <c r="G870" s="133" t="s">
        <v>5614</v>
      </c>
      <c r="H870" s="133" t="s">
        <v>5615</v>
      </c>
      <c r="I870" s="133" t="s">
        <v>997</v>
      </c>
      <c r="J870" s="133" t="s">
        <v>5616</v>
      </c>
      <c r="O870" s="133">
        <v>10000</v>
      </c>
      <c r="P870" s="139">
        <v>869</v>
      </c>
    </row>
    <row r="871" spans="3:16" ht="15" customHeight="1">
      <c r="C871" s="146" t="s">
        <v>5617</v>
      </c>
      <c r="D871" s="137" t="s">
        <v>116</v>
      </c>
      <c r="E871" s="138" t="s">
        <v>2373</v>
      </c>
      <c r="F871" s="147" t="s">
        <v>1265</v>
      </c>
      <c r="G871" s="147" t="s">
        <v>5618</v>
      </c>
      <c r="H871" s="147" t="s">
        <v>5619</v>
      </c>
      <c r="I871" s="147" t="s">
        <v>545</v>
      </c>
      <c r="J871" s="147" t="s">
        <v>5620</v>
      </c>
      <c r="O871" s="147">
        <v>10020</v>
      </c>
      <c r="P871" s="139">
        <v>870</v>
      </c>
    </row>
    <row r="872" spans="3:16" ht="15" customHeight="1">
      <c r="C872" s="133" t="s">
        <v>5621</v>
      </c>
      <c r="D872" s="137" t="s">
        <v>116</v>
      </c>
      <c r="E872" s="138" t="s">
        <v>2373</v>
      </c>
      <c r="F872" s="133" t="s">
        <v>305</v>
      </c>
      <c r="G872" s="133" t="s">
        <v>5622</v>
      </c>
      <c r="H872" s="133" t="s">
        <v>5623</v>
      </c>
      <c r="I872" s="133" t="s">
        <v>546</v>
      </c>
      <c r="J872" s="133" t="s">
        <v>5624</v>
      </c>
      <c r="O872" s="133">
        <v>10360</v>
      </c>
      <c r="P872" s="139">
        <v>871</v>
      </c>
    </row>
    <row r="873" spans="3:16" ht="15" customHeight="1">
      <c r="C873" s="133" t="s">
        <v>5625</v>
      </c>
      <c r="D873" s="137" t="s">
        <v>116</v>
      </c>
      <c r="E873" s="138" t="s">
        <v>2373</v>
      </c>
      <c r="F873" s="133" t="s">
        <v>961</v>
      </c>
      <c r="G873" s="133" t="s">
        <v>308</v>
      </c>
      <c r="H873" s="133" t="s">
        <v>5626</v>
      </c>
      <c r="I873" s="133" t="s">
        <v>547</v>
      </c>
      <c r="J873" s="133" t="s">
        <v>5627</v>
      </c>
      <c r="O873" s="133" t="s">
        <v>5628</v>
      </c>
      <c r="P873" s="139">
        <v>872</v>
      </c>
    </row>
    <row r="874" spans="3:16" ht="15" customHeight="1">
      <c r="C874" s="133" t="s">
        <v>5629</v>
      </c>
      <c r="D874" s="137" t="s">
        <v>116</v>
      </c>
      <c r="E874" s="138" t="s">
        <v>2373</v>
      </c>
      <c r="F874" s="133" t="s">
        <v>961</v>
      </c>
      <c r="G874" s="133" t="s">
        <v>309</v>
      </c>
      <c r="H874" s="133" t="s">
        <v>5630</v>
      </c>
      <c r="I874" s="133" t="s">
        <v>548</v>
      </c>
      <c r="J874" s="133" t="s">
        <v>5631</v>
      </c>
      <c r="O874" s="133">
        <v>10000</v>
      </c>
      <c r="P874" s="139">
        <v>873</v>
      </c>
    </row>
    <row r="875" spans="3:16" ht="15" customHeight="1">
      <c r="C875" s="133" t="s">
        <v>5632</v>
      </c>
      <c r="D875" s="137" t="s">
        <v>116</v>
      </c>
      <c r="E875" s="138" t="s">
        <v>2373</v>
      </c>
      <c r="F875" s="133" t="s">
        <v>961</v>
      </c>
      <c r="G875" s="133" t="s">
        <v>5633</v>
      </c>
      <c r="H875" s="133" t="s">
        <v>5634</v>
      </c>
      <c r="I875" s="133" t="s">
        <v>549</v>
      </c>
      <c r="J875" s="133" t="s">
        <v>5635</v>
      </c>
      <c r="O875" s="133" t="s">
        <v>5628</v>
      </c>
      <c r="P875" s="139">
        <v>874</v>
      </c>
    </row>
    <row r="876" spans="3:16" ht="15" customHeight="1">
      <c r="C876" s="133" t="s">
        <v>5636</v>
      </c>
      <c r="D876" s="137" t="s">
        <v>116</v>
      </c>
      <c r="E876" s="138" t="s">
        <v>2373</v>
      </c>
      <c r="F876" s="133" t="s">
        <v>305</v>
      </c>
      <c r="G876" s="133" t="s">
        <v>5637</v>
      </c>
      <c r="H876" s="133" t="s">
        <v>5638</v>
      </c>
      <c r="I876" s="133" t="s">
        <v>550</v>
      </c>
      <c r="J876" s="133" t="s">
        <v>5639</v>
      </c>
      <c r="O876" s="133">
        <v>10360</v>
      </c>
      <c r="P876" s="139">
        <v>875</v>
      </c>
    </row>
    <row r="877" spans="3:16" ht="15" customHeight="1">
      <c r="C877" s="133" t="s">
        <v>5640</v>
      </c>
      <c r="D877" s="137" t="s">
        <v>116</v>
      </c>
      <c r="E877" s="138" t="s">
        <v>2373</v>
      </c>
      <c r="F877" s="133" t="s">
        <v>305</v>
      </c>
      <c r="G877" s="133" t="s">
        <v>5641</v>
      </c>
      <c r="H877" s="133" t="s">
        <v>5642</v>
      </c>
      <c r="I877" s="133" t="s">
        <v>551</v>
      </c>
      <c r="J877" s="133" t="s">
        <v>5643</v>
      </c>
      <c r="O877" s="133">
        <v>10360</v>
      </c>
      <c r="P877" s="139">
        <v>876</v>
      </c>
    </row>
    <row r="878" spans="3:16" ht="15" customHeight="1">
      <c r="C878" s="133" t="s">
        <v>5644</v>
      </c>
      <c r="D878" s="137" t="s">
        <v>116</v>
      </c>
      <c r="E878" s="138" t="s">
        <v>2373</v>
      </c>
      <c r="F878" s="133" t="s">
        <v>305</v>
      </c>
      <c r="G878" s="133" t="s">
        <v>2640</v>
      </c>
      <c r="H878" s="133" t="s">
        <v>5645</v>
      </c>
      <c r="I878" s="133" t="s">
        <v>552</v>
      </c>
      <c r="J878" s="133" t="s">
        <v>5646</v>
      </c>
      <c r="O878" s="133" t="s">
        <v>5647</v>
      </c>
      <c r="P878" s="139">
        <v>877</v>
      </c>
    </row>
    <row r="879" spans="3:16" ht="15" customHeight="1">
      <c r="C879" s="133" t="s">
        <v>5648</v>
      </c>
      <c r="D879" s="137" t="s">
        <v>116</v>
      </c>
      <c r="E879" s="138" t="s">
        <v>2373</v>
      </c>
      <c r="F879" s="133" t="s">
        <v>961</v>
      </c>
      <c r="G879" s="133" t="s">
        <v>579</v>
      </c>
      <c r="H879" s="133" t="s">
        <v>5649</v>
      </c>
      <c r="I879" s="133" t="s">
        <v>553</v>
      </c>
      <c r="J879" s="133" t="s">
        <v>5650</v>
      </c>
      <c r="O879" s="133">
        <v>10000</v>
      </c>
      <c r="P879" s="139">
        <v>878</v>
      </c>
    </row>
    <row r="880" spans="3:16" ht="15" customHeight="1">
      <c r="C880" s="133" t="s">
        <v>5651</v>
      </c>
      <c r="D880" s="137" t="s">
        <v>116</v>
      </c>
      <c r="E880" s="138" t="s">
        <v>2373</v>
      </c>
      <c r="F880" s="133" t="s">
        <v>961</v>
      </c>
      <c r="G880" s="133" t="s">
        <v>5652</v>
      </c>
      <c r="H880" s="133" t="s">
        <v>5653</v>
      </c>
      <c r="I880" s="133" t="s">
        <v>5654</v>
      </c>
      <c r="J880" s="133" t="s">
        <v>5655</v>
      </c>
      <c r="O880" s="133">
        <v>10000</v>
      </c>
      <c r="P880" s="139">
        <v>879</v>
      </c>
    </row>
    <row r="881" spans="3:16" ht="15" customHeight="1">
      <c r="C881" s="133" t="s">
        <v>5656</v>
      </c>
      <c r="D881" s="137" t="s">
        <v>116</v>
      </c>
      <c r="E881" s="138" t="s">
        <v>2373</v>
      </c>
      <c r="F881" s="133" t="s">
        <v>961</v>
      </c>
      <c r="G881" s="133" t="s">
        <v>310</v>
      </c>
      <c r="H881" s="133" t="s">
        <v>5657</v>
      </c>
      <c r="I881" s="133" t="s">
        <v>554</v>
      </c>
      <c r="J881" s="133" t="s">
        <v>5658</v>
      </c>
      <c r="O881" s="133">
        <v>10000</v>
      </c>
      <c r="P881" s="139">
        <v>880</v>
      </c>
    </row>
    <row r="882" spans="3:16" ht="15" customHeight="1">
      <c r="C882" s="133" t="s">
        <v>5659</v>
      </c>
      <c r="D882" s="137" t="s">
        <v>116</v>
      </c>
      <c r="E882" s="138" t="s">
        <v>2373</v>
      </c>
      <c r="F882" s="133" t="s">
        <v>961</v>
      </c>
      <c r="G882" s="133" t="s">
        <v>5660</v>
      </c>
      <c r="H882" s="133" t="s">
        <v>5661</v>
      </c>
      <c r="I882" s="133" t="s">
        <v>5662</v>
      </c>
      <c r="J882" s="133" t="s">
        <v>5663</v>
      </c>
      <c r="O882" s="133">
        <v>10000</v>
      </c>
      <c r="P882" s="139">
        <v>881</v>
      </c>
    </row>
    <row r="883" spans="3:16" ht="15" customHeight="1">
      <c r="C883" s="133" t="s">
        <v>5664</v>
      </c>
      <c r="D883" s="137" t="s">
        <v>116</v>
      </c>
      <c r="E883" s="138" t="s">
        <v>2373</v>
      </c>
      <c r="F883" s="133" t="s">
        <v>967</v>
      </c>
      <c r="G883" s="133" t="s">
        <v>5665</v>
      </c>
      <c r="H883" s="133" t="s">
        <v>5666</v>
      </c>
      <c r="I883" s="133" t="s">
        <v>5667</v>
      </c>
      <c r="J883" s="133" t="s">
        <v>5668</v>
      </c>
      <c r="O883" s="133">
        <v>10040</v>
      </c>
      <c r="P883" s="139">
        <v>882</v>
      </c>
    </row>
    <row r="884" spans="3:16" ht="15" customHeight="1">
      <c r="C884" s="133" t="s">
        <v>5669</v>
      </c>
      <c r="D884" s="137" t="s">
        <v>116</v>
      </c>
      <c r="E884" s="138" t="s">
        <v>2373</v>
      </c>
      <c r="F884" s="133" t="s">
        <v>961</v>
      </c>
      <c r="G884" s="133" t="s">
        <v>5670</v>
      </c>
      <c r="H884" s="133" t="s">
        <v>5671</v>
      </c>
      <c r="I884" s="133" t="s">
        <v>555</v>
      </c>
      <c r="J884" s="133" t="s">
        <v>5672</v>
      </c>
      <c r="O884" s="133" t="s">
        <v>5628</v>
      </c>
      <c r="P884" s="139">
        <v>883</v>
      </c>
    </row>
    <row r="885" spans="3:16" ht="15" customHeight="1">
      <c r="C885" s="133" t="s">
        <v>5673</v>
      </c>
      <c r="D885" s="137" t="s">
        <v>116</v>
      </c>
      <c r="E885" s="138" t="s">
        <v>2373</v>
      </c>
      <c r="F885" s="133" t="s">
        <v>961</v>
      </c>
      <c r="G885" s="133" t="s">
        <v>5674</v>
      </c>
      <c r="H885" s="133" t="s">
        <v>5675</v>
      </c>
      <c r="I885" s="133" t="s">
        <v>556</v>
      </c>
      <c r="J885" s="133" t="s">
        <v>5676</v>
      </c>
      <c r="O885" s="133">
        <v>10000</v>
      </c>
      <c r="P885" s="139">
        <v>884</v>
      </c>
    </row>
    <row r="886" spans="3:16" ht="15" customHeight="1">
      <c r="C886" s="133" t="s">
        <v>5677</v>
      </c>
      <c r="D886" s="137" t="s">
        <v>116</v>
      </c>
      <c r="E886" s="138" t="s">
        <v>2373</v>
      </c>
      <c r="F886" s="133" t="s">
        <v>961</v>
      </c>
      <c r="G886" s="133" t="s">
        <v>5678</v>
      </c>
      <c r="H886" s="133" t="s">
        <v>5679</v>
      </c>
      <c r="I886" s="133" t="s">
        <v>557</v>
      </c>
      <c r="J886" s="133" t="s">
        <v>5680</v>
      </c>
      <c r="O886" s="133">
        <v>10000</v>
      </c>
      <c r="P886" s="139">
        <v>885</v>
      </c>
    </row>
    <row r="887" spans="3:16" ht="15" customHeight="1">
      <c r="C887" s="133" t="s">
        <v>5681</v>
      </c>
      <c r="D887" s="137" t="s">
        <v>116</v>
      </c>
      <c r="E887" s="138" t="s">
        <v>2373</v>
      </c>
      <c r="F887" s="133" t="s">
        <v>961</v>
      </c>
      <c r="G887" s="133" t="s">
        <v>5682</v>
      </c>
      <c r="H887" s="133" t="s">
        <v>5683</v>
      </c>
      <c r="I887" s="133" t="s">
        <v>5684</v>
      </c>
      <c r="J887" s="133" t="s">
        <v>5685</v>
      </c>
      <c r="O887" s="133">
        <v>10000</v>
      </c>
      <c r="P887" s="139">
        <v>886</v>
      </c>
    </row>
    <row r="888" spans="3:16" ht="15" customHeight="1">
      <c r="C888" s="133" t="s">
        <v>5686</v>
      </c>
      <c r="D888" s="137" t="s">
        <v>116</v>
      </c>
      <c r="E888" s="138" t="s">
        <v>2373</v>
      </c>
      <c r="F888" s="133" t="s">
        <v>961</v>
      </c>
      <c r="G888" s="133" t="s">
        <v>5687</v>
      </c>
      <c r="H888" s="133" t="s">
        <v>5688</v>
      </c>
      <c r="I888" s="133" t="s">
        <v>5689</v>
      </c>
      <c r="J888" s="133" t="s">
        <v>5690</v>
      </c>
      <c r="O888" s="133">
        <v>10000</v>
      </c>
      <c r="P888" s="139">
        <v>887</v>
      </c>
    </row>
    <row r="889" spans="3:16" ht="15" customHeight="1">
      <c r="C889" s="133" t="s">
        <v>5691</v>
      </c>
      <c r="D889" s="137" t="s">
        <v>116</v>
      </c>
      <c r="E889" s="138" t="s">
        <v>2373</v>
      </c>
      <c r="F889" s="133" t="s">
        <v>305</v>
      </c>
      <c r="G889" s="133" t="s">
        <v>5692</v>
      </c>
      <c r="H889" s="133" t="s">
        <v>5693</v>
      </c>
      <c r="I889" s="133" t="s">
        <v>5694</v>
      </c>
      <c r="J889" s="133"/>
      <c r="O889" s="133" t="s">
        <v>5647</v>
      </c>
      <c r="P889" s="139">
        <v>888</v>
      </c>
    </row>
    <row r="890" spans="3:16" ht="15" customHeight="1">
      <c r="C890" s="144" t="s">
        <v>5695</v>
      </c>
      <c r="D890" s="143" t="s">
        <v>117</v>
      </c>
      <c r="E890" s="143" t="s">
        <v>2376</v>
      </c>
      <c r="F890" s="141" t="s">
        <v>132</v>
      </c>
      <c r="G890" s="142" t="s">
        <v>5696</v>
      </c>
      <c r="H890" s="141" t="s">
        <v>5697</v>
      </c>
      <c r="I890" s="143" t="s">
        <v>94</v>
      </c>
      <c r="J890" s="141" t="s">
        <v>5698</v>
      </c>
      <c r="O890" s="144" t="s">
        <v>2462</v>
      </c>
      <c r="P890" s="139">
        <v>889</v>
      </c>
    </row>
    <row r="891" spans="3:16" ht="15" customHeight="1">
      <c r="C891" s="144" t="s">
        <v>5699</v>
      </c>
      <c r="D891" s="143" t="s">
        <v>117</v>
      </c>
      <c r="E891" s="143" t="s">
        <v>2376</v>
      </c>
      <c r="F891" s="141" t="s">
        <v>133</v>
      </c>
      <c r="G891" s="142" t="s">
        <v>5700</v>
      </c>
      <c r="H891" s="141" t="s">
        <v>3686</v>
      </c>
      <c r="I891" s="143" t="s">
        <v>95</v>
      </c>
      <c r="J891" s="141" t="s">
        <v>5701</v>
      </c>
      <c r="O891" s="144">
        <v>10310</v>
      </c>
      <c r="P891" s="139">
        <v>890</v>
      </c>
    </row>
    <row r="892" spans="3:16" ht="15" customHeight="1">
      <c r="C892" s="144" t="s">
        <v>5702</v>
      </c>
      <c r="D892" s="143" t="s">
        <v>117</v>
      </c>
      <c r="E892" s="143" t="s">
        <v>2376</v>
      </c>
      <c r="F892" s="141" t="s">
        <v>138</v>
      </c>
      <c r="G892" s="142" t="s">
        <v>96</v>
      </c>
      <c r="H892" s="141" t="s">
        <v>5703</v>
      </c>
      <c r="I892" s="143" t="s">
        <v>97</v>
      </c>
      <c r="J892" s="141" t="s">
        <v>5704</v>
      </c>
      <c r="O892" s="144">
        <v>10450</v>
      </c>
      <c r="P892" s="139">
        <v>891</v>
      </c>
    </row>
    <row r="893" spans="3:16" ht="15" customHeight="1">
      <c r="C893" s="144" t="s">
        <v>5705</v>
      </c>
      <c r="D893" s="143" t="s">
        <v>117</v>
      </c>
      <c r="E893" s="143" t="s">
        <v>2376</v>
      </c>
      <c r="F893" s="141" t="s">
        <v>139</v>
      </c>
      <c r="G893" s="142" t="s">
        <v>98</v>
      </c>
      <c r="H893" s="141" t="s">
        <v>5706</v>
      </c>
      <c r="I893" s="143" t="s">
        <v>99</v>
      </c>
      <c r="J893" s="141" t="s">
        <v>5707</v>
      </c>
      <c r="O893" s="144">
        <v>10430</v>
      </c>
      <c r="P893" s="139">
        <v>892</v>
      </c>
    </row>
    <row r="894" spans="3:16" ht="15" customHeight="1">
      <c r="C894" s="144" t="s">
        <v>5708</v>
      </c>
      <c r="D894" s="143" t="s">
        <v>117</v>
      </c>
      <c r="E894" s="143" t="s">
        <v>2376</v>
      </c>
      <c r="F894" s="141" t="s">
        <v>139</v>
      </c>
      <c r="G894" s="142" t="s">
        <v>100</v>
      </c>
      <c r="H894" s="141" t="s">
        <v>5706</v>
      </c>
      <c r="I894" s="143" t="s">
        <v>101</v>
      </c>
      <c r="J894" s="141" t="s">
        <v>5709</v>
      </c>
      <c r="O894" s="144">
        <v>10430</v>
      </c>
      <c r="P894" s="139">
        <v>893</v>
      </c>
    </row>
    <row r="895" spans="3:16" ht="15" customHeight="1">
      <c r="C895" s="144" t="s">
        <v>5710</v>
      </c>
      <c r="D895" s="143" t="s">
        <v>117</v>
      </c>
      <c r="E895" s="143" t="s">
        <v>2376</v>
      </c>
      <c r="F895" s="141" t="s">
        <v>139</v>
      </c>
      <c r="G895" s="142" t="s">
        <v>102</v>
      </c>
      <c r="H895" s="141" t="s">
        <v>5706</v>
      </c>
      <c r="I895" s="143" t="s">
        <v>103</v>
      </c>
      <c r="J895" s="141" t="s">
        <v>5711</v>
      </c>
      <c r="O895" s="144">
        <v>10430</v>
      </c>
      <c r="P895" s="139">
        <v>894</v>
      </c>
    </row>
    <row r="896" spans="3:16" ht="15" customHeight="1">
      <c r="C896" s="144" t="s">
        <v>5712</v>
      </c>
      <c r="D896" s="143" t="s">
        <v>117</v>
      </c>
      <c r="E896" s="143" t="s">
        <v>2376</v>
      </c>
      <c r="F896" s="141" t="s">
        <v>143</v>
      </c>
      <c r="G896" s="142" t="s">
        <v>5713</v>
      </c>
      <c r="H896" s="141" t="s">
        <v>5714</v>
      </c>
      <c r="I896" s="143" t="s">
        <v>5715</v>
      </c>
      <c r="J896" s="144" t="s">
        <v>5716</v>
      </c>
      <c r="O896" s="144" t="s">
        <v>5717</v>
      </c>
      <c r="P896" s="139">
        <v>895</v>
      </c>
    </row>
    <row r="897" spans="3:16" ht="15" customHeight="1">
      <c r="C897" s="144" t="s">
        <v>5718</v>
      </c>
      <c r="D897" s="143" t="s">
        <v>117</v>
      </c>
      <c r="E897" s="143" t="s">
        <v>2376</v>
      </c>
      <c r="F897" s="141" t="s">
        <v>146</v>
      </c>
      <c r="G897" s="142" t="s">
        <v>5719</v>
      </c>
      <c r="H897" s="141" t="s">
        <v>5720</v>
      </c>
      <c r="I897" s="143" t="s">
        <v>104</v>
      </c>
      <c r="J897" s="141" t="s">
        <v>5721</v>
      </c>
      <c r="O897" s="144">
        <v>10410</v>
      </c>
      <c r="P897" s="139">
        <v>896</v>
      </c>
    </row>
    <row r="898" spans="3:16" ht="15" customHeight="1">
      <c r="C898" s="144" t="s">
        <v>5722</v>
      </c>
      <c r="D898" s="143" t="s">
        <v>117</v>
      </c>
      <c r="E898" s="143" t="s">
        <v>2376</v>
      </c>
      <c r="F898" s="141" t="s">
        <v>146</v>
      </c>
      <c r="G898" s="142" t="s">
        <v>105</v>
      </c>
      <c r="H898" s="141" t="s">
        <v>5723</v>
      </c>
      <c r="I898" s="143" t="s">
        <v>106</v>
      </c>
      <c r="J898" s="141" t="s">
        <v>5724</v>
      </c>
      <c r="O898" s="144">
        <v>10410</v>
      </c>
      <c r="P898" s="139">
        <v>897</v>
      </c>
    </row>
    <row r="899" spans="3:16" ht="15" customHeight="1">
      <c r="C899" s="144" t="s">
        <v>5725</v>
      </c>
      <c r="D899" s="143" t="s">
        <v>117</v>
      </c>
      <c r="E899" s="143" t="s">
        <v>2376</v>
      </c>
      <c r="F899" s="141" t="s">
        <v>146</v>
      </c>
      <c r="G899" s="142" t="s">
        <v>107</v>
      </c>
      <c r="H899" s="141" t="s">
        <v>5726</v>
      </c>
      <c r="I899" s="143" t="s">
        <v>108</v>
      </c>
      <c r="J899" s="141" t="s">
        <v>5727</v>
      </c>
      <c r="O899" s="144">
        <v>10410</v>
      </c>
      <c r="P899" s="139">
        <v>898</v>
      </c>
    </row>
    <row r="900" spans="3:16" ht="15" customHeight="1">
      <c r="C900" s="144" t="s">
        <v>5728</v>
      </c>
      <c r="D900" s="143" t="s">
        <v>117</v>
      </c>
      <c r="E900" s="143" t="s">
        <v>2376</v>
      </c>
      <c r="F900" s="141" t="s">
        <v>146</v>
      </c>
      <c r="G900" s="142" t="s">
        <v>5729</v>
      </c>
      <c r="H900" s="141" t="s">
        <v>5730</v>
      </c>
      <c r="I900" s="143" t="s">
        <v>109</v>
      </c>
      <c r="J900" s="141" t="s">
        <v>5731</v>
      </c>
      <c r="O900" s="144" t="s">
        <v>5732</v>
      </c>
      <c r="P900" s="139">
        <v>899</v>
      </c>
    </row>
    <row r="901" spans="3:16" ht="15" customHeight="1">
      <c r="C901" s="144" t="s">
        <v>5733</v>
      </c>
      <c r="D901" s="143" t="s">
        <v>117</v>
      </c>
      <c r="E901" s="143" t="s">
        <v>2376</v>
      </c>
      <c r="F901" s="141" t="s">
        <v>151</v>
      </c>
      <c r="G901" s="142" t="s">
        <v>110</v>
      </c>
      <c r="H901" s="141" t="s">
        <v>5734</v>
      </c>
      <c r="I901" s="143" t="s">
        <v>111</v>
      </c>
      <c r="J901" s="141" t="s">
        <v>5735</v>
      </c>
      <c r="O901" s="144">
        <v>10340</v>
      </c>
      <c r="P901" s="139">
        <v>900</v>
      </c>
    </row>
    <row r="902" spans="3:16" ht="15" customHeight="1">
      <c r="C902" s="144" t="s">
        <v>5736</v>
      </c>
      <c r="D902" s="143" t="s">
        <v>117</v>
      </c>
      <c r="E902" s="143" t="s">
        <v>2376</v>
      </c>
      <c r="F902" s="141" t="s">
        <v>154</v>
      </c>
      <c r="G902" s="142" t="s">
        <v>5737</v>
      </c>
      <c r="H902" s="141" t="s">
        <v>5738</v>
      </c>
      <c r="I902" s="143" t="s">
        <v>112</v>
      </c>
      <c r="J902" s="141" t="s">
        <v>5739</v>
      </c>
      <c r="O902" s="144" t="s">
        <v>5740</v>
      </c>
      <c r="P902" s="139">
        <v>901</v>
      </c>
    </row>
    <row r="903" spans="3:16" ht="15" customHeight="1">
      <c r="C903" s="144" t="s">
        <v>5741</v>
      </c>
      <c r="D903" s="143" t="s">
        <v>117</v>
      </c>
      <c r="E903" s="143" t="s">
        <v>2376</v>
      </c>
      <c r="F903" s="141" t="s">
        <v>1066</v>
      </c>
      <c r="G903" s="142" t="s">
        <v>5742</v>
      </c>
      <c r="H903" s="141" t="s">
        <v>5743</v>
      </c>
      <c r="I903" s="143" t="s">
        <v>113</v>
      </c>
      <c r="J903" s="141" t="s">
        <v>5744</v>
      </c>
      <c r="O903" s="144">
        <v>10380</v>
      </c>
      <c r="P903" s="139">
        <v>902</v>
      </c>
    </row>
    <row r="904" spans="3:16" ht="15" customHeight="1">
      <c r="C904" s="144" t="s">
        <v>5745</v>
      </c>
      <c r="D904" s="143" t="s">
        <v>117</v>
      </c>
      <c r="E904" s="143" t="s">
        <v>2377</v>
      </c>
      <c r="F904" s="141" t="s">
        <v>1093</v>
      </c>
      <c r="G904" s="142" t="s">
        <v>114</v>
      </c>
      <c r="H904" s="141" t="s">
        <v>5746</v>
      </c>
      <c r="I904" s="143" t="s">
        <v>2053</v>
      </c>
      <c r="J904" s="141" t="s">
        <v>5747</v>
      </c>
      <c r="O904" s="144">
        <v>49000</v>
      </c>
      <c r="P904" s="139">
        <v>903</v>
      </c>
    </row>
    <row r="905" spans="3:16" ht="15" customHeight="1">
      <c r="C905" s="144" t="s">
        <v>5748</v>
      </c>
      <c r="D905" s="143" t="s">
        <v>117</v>
      </c>
      <c r="E905" s="143" t="s">
        <v>2377</v>
      </c>
      <c r="F905" s="141" t="s">
        <v>1094</v>
      </c>
      <c r="G905" s="142" t="s">
        <v>2054</v>
      </c>
      <c r="H905" s="141" t="s">
        <v>5749</v>
      </c>
      <c r="I905" s="143" t="s">
        <v>1008</v>
      </c>
      <c r="J905" s="141" t="s">
        <v>5750</v>
      </c>
      <c r="O905" s="144">
        <v>49210</v>
      </c>
      <c r="P905" s="139">
        <v>904</v>
      </c>
    </row>
    <row r="906" spans="3:16" ht="15" customHeight="1">
      <c r="C906" s="144" t="s">
        <v>5751</v>
      </c>
      <c r="D906" s="143" t="s">
        <v>117</v>
      </c>
      <c r="E906" s="143" t="s">
        <v>2377</v>
      </c>
      <c r="F906" s="141" t="s">
        <v>1094</v>
      </c>
      <c r="G906" s="142" t="s">
        <v>5752</v>
      </c>
      <c r="H906" s="141" t="s">
        <v>5753</v>
      </c>
      <c r="I906" s="143" t="s">
        <v>1009</v>
      </c>
      <c r="J906" s="141" t="s">
        <v>5754</v>
      </c>
      <c r="O906" s="144">
        <v>49210</v>
      </c>
      <c r="P906" s="139">
        <v>905</v>
      </c>
    </row>
    <row r="907" spans="3:16" ht="15" customHeight="1">
      <c r="C907" s="144" t="s">
        <v>5755</v>
      </c>
      <c r="D907" s="143" t="s">
        <v>117</v>
      </c>
      <c r="E907" s="143" t="s">
        <v>2377</v>
      </c>
      <c r="F907" s="141" t="s">
        <v>1094</v>
      </c>
      <c r="G907" s="142" t="s">
        <v>100</v>
      </c>
      <c r="H907" s="141" t="s">
        <v>5756</v>
      </c>
      <c r="I907" s="143" t="s">
        <v>1010</v>
      </c>
      <c r="J907" s="141" t="s">
        <v>5757</v>
      </c>
      <c r="O907" s="144">
        <v>49210</v>
      </c>
      <c r="P907" s="139">
        <v>906</v>
      </c>
    </row>
    <row r="908" spans="3:16" ht="15" customHeight="1">
      <c r="C908" s="144" t="s">
        <v>5758</v>
      </c>
      <c r="D908" s="143" t="s">
        <v>117</v>
      </c>
      <c r="E908" s="143" t="s">
        <v>2377</v>
      </c>
      <c r="F908" s="141" t="s">
        <v>1096</v>
      </c>
      <c r="G908" s="142" t="s">
        <v>1011</v>
      </c>
      <c r="H908" s="141" t="s">
        <v>5759</v>
      </c>
      <c r="I908" s="143" t="s">
        <v>1012</v>
      </c>
      <c r="J908" s="141" t="s">
        <v>5760</v>
      </c>
      <c r="O908" s="144">
        <v>49218</v>
      </c>
      <c r="P908" s="139">
        <v>907</v>
      </c>
    </row>
    <row r="909" spans="3:16" ht="15" customHeight="1">
      <c r="C909" s="144" t="s">
        <v>5761</v>
      </c>
      <c r="D909" s="143" t="s">
        <v>117</v>
      </c>
      <c r="E909" s="143" t="s">
        <v>2377</v>
      </c>
      <c r="F909" s="141" t="s">
        <v>1098</v>
      </c>
      <c r="G909" s="142" t="s">
        <v>1013</v>
      </c>
      <c r="H909" s="141" t="s">
        <v>5762</v>
      </c>
      <c r="I909" s="143" t="s">
        <v>1014</v>
      </c>
      <c r="J909" s="141" t="s">
        <v>5763</v>
      </c>
      <c r="O909" s="144">
        <v>49221</v>
      </c>
      <c r="P909" s="139">
        <v>908</v>
      </c>
    </row>
    <row r="910" spans="3:16" ht="15" customHeight="1">
      <c r="C910" s="144" t="s">
        <v>5764</v>
      </c>
      <c r="D910" s="143" t="s">
        <v>117</v>
      </c>
      <c r="E910" s="143" t="s">
        <v>2377</v>
      </c>
      <c r="F910" s="141" t="s">
        <v>2690</v>
      </c>
      <c r="G910" s="148" t="s">
        <v>2695</v>
      </c>
      <c r="H910" s="141" t="s">
        <v>2696</v>
      </c>
      <c r="I910" s="143" t="s">
        <v>2697</v>
      </c>
      <c r="J910" s="141" t="s">
        <v>2698</v>
      </c>
      <c r="O910" s="144">
        <v>49284</v>
      </c>
      <c r="P910" s="139">
        <v>909</v>
      </c>
    </row>
    <row r="911" spans="3:16" ht="15" customHeight="1">
      <c r="C911" s="144" t="s">
        <v>5765</v>
      </c>
      <c r="D911" s="143" t="s">
        <v>117</v>
      </c>
      <c r="E911" s="143" t="s">
        <v>2377</v>
      </c>
      <c r="F911" s="141" t="s">
        <v>1281</v>
      </c>
      <c r="G911" s="142" t="s">
        <v>1015</v>
      </c>
      <c r="H911" s="141" t="s">
        <v>5766</v>
      </c>
      <c r="I911" s="143" t="s">
        <v>1016</v>
      </c>
      <c r="J911" s="141" t="s">
        <v>5767</v>
      </c>
      <c r="O911" s="144" t="s">
        <v>5768</v>
      </c>
      <c r="P911" s="139">
        <v>910</v>
      </c>
    </row>
    <row r="912" spans="3:16" ht="15" customHeight="1">
      <c r="C912" s="144" t="s">
        <v>5769</v>
      </c>
      <c r="D912" s="143" t="s">
        <v>117</v>
      </c>
      <c r="E912" s="143" t="s">
        <v>2377</v>
      </c>
      <c r="F912" s="141" t="s">
        <v>1288</v>
      </c>
      <c r="G912" s="142" t="s">
        <v>5770</v>
      </c>
      <c r="H912" s="141" t="s">
        <v>5762</v>
      </c>
      <c r="I912" s="143" t="s">
        <v>1017</v>
      </c>
      <c r="J912" s="141" t="s">
        <v>5771</v>
      </c>
      <c r="O912" s="144">
        <v>49243</v>
      </c>
      <c r="P912" s="139">
        <v>911</v>
      </c>
    </row>
    <row r="913" spans="3:16" ht="15" customHeight="1">
      <c r="C913" s="144" t="s">
        <v>5772</v>
      </c>
      <c r="D913" s="143" t="s">
        <v>117</v>
      </c>
      <c r="E913" s="143" t="s">
        <v>2377</v>
      </c>
      <c r="F913" s="141" t="s">
        <v>1295</v>
      </c>
      <c r="G913" s="142" t="s">
        <v>1018</v>
      </c>
      <c r="H913" s="141" t="s">
        <v>5773</v>
      </c>
      <c r="I913" s="143" t="s">
        <v>1019</v>
      </c>
      <c r="J913" s="141" t="s">
        <v>5774</v>
      </c>
      <c r="O913" s="144">
        <v>49250</v>
      </c>
      <c r="P913" s="139">
        <v>912</v>
      </c>
    </row>
    <row r="914" spans="3:16" ht="15" customHeight="1">
      <c r="C914" s="144" t="s">
        <v>5775</v>
      </c>
      <c r="D914" s="143" t="s">
        <v>117</v>
      </c>
      <c r="E914" s="143" t="s">
        <v>2375</v>
      </c>
      <c r="F914" s="141" t="s">
        <v>1020</v>
      </c>
      <c r="G914" s="142" t="s">
        <v>5776</v>
      </c>
      <c r="H914" s="141" t="s">
        <v>5777</v>
      </c>
      <c r="I914" s="143" t="s">
        <v>1021</v>
      </c>
      <c r="J914" s="141" t="s">
        <v>5778</v>
      </c>
      <c r="O914" s="144">
        <v>44400</v>
      </c>
      <c r="P914" s="139">
        <v>913</v>
      </c>
    </row>
    <row r="915" spans="3:16" ht="15" customHeight="1">
      <c r="C915" s="144" t="s">
        <v>5779</v>
      </c>
      <c r="D915" s="143" t="s">
        <v>117</v>
      </c>
      <c r="E915" s="143" t="s">
        <v>2375</v>
      </c>
      <c r="F915" s="141" t="s">
        <v>351</v>
      </c>
      <c r="G915" s="142" t="s">
        <v>5780</v>
      </c>
      <c r="H915" s="141" t="s">
        <v>5781</v>
      </c>
      <c r="I915" s="143" t="s">
        <v>1022</v>
      </c>
      <c r="J915" s="141" t="s">
        <v>5782</v>
      </c>
      <c r="O915" s="144">
        <v>44430</v>
      </c>
      <c r="P915" s="139">
        <v>914</v>
      </c>
    </row>
    <row r="916" spans="3:16" ht="15" customHeight="1">
      <c r="C916" s="144" t="s">
        <v>5783</v>
      </c>
      <c r="D916" s="143" t="s">
        <v>117</v>
      </c>
      <c r="E916" s="143" t="s">
        <v>2375</v>
      </c>
      <c r="F916" s="141" t="s">
        <v>355</v>
      </c>
      <c r="G916" s="142" t="s">
        <v>1023</v>
      </c>
      <c r="H916" s="141" t="s">
        <v>5784</v>
      </c>
      <c r="I916" s="143" t="s">
        <v>1024</v>
      </c>
      <c r="J916" s="141" t="s">
        <v>5785</v>
      </c>
      <c r="O916" s="144">
        <v>44320</v>
      </c>
      <c r="P916" s="139">
        <v>915</v>
      </c>
    </row>
    <row r="917" spans="3:16" ht="15" customHeight="1">
      <c r="C917" s="144" t="s">
        <v>5786</v>
      </c>
      <c r="D917" s="143" t="s">
        <v>117</v>
      </c>
      <c r="E917" s="143" t="s">
        <v>2375</v>
      </c>
      <c r="F917" s="141" t="s">
        <v>355</v>
      </c>
      <c r="G917" s="142" t="s">
        <v>1025</v>
      </c>
      <c r="H917" s="141" t="s">
        <v>5787</v>
      </c>
      <c r="I917" s="143" t="s">
        <v>1026</v>
      </c>
      <c r="J917" s="141" t="s">
        <v>5788</v>
      </c>
      <c r="O917" s="144">
        <v>44320</v>
      </c>
      <c r="P917" s="139">
        <v>916</v>
      </c>
    </row>
    <row r="918" spans="3:16" ht="15" customHeight="1">
      <c r="C918" s="144" t="s">
        <v>5789</v>
      </c>
      <c r="D918" s="143" t="s">
        <v>117</v>
      </c>
      <c r="E918" s="143" t="s">
        <v>2375</v>
      </c>
      <c r="F918" s="141" t="s">
        <v>359</v>
      </c>
      <c r="G918" s="142" t="s">
        <v>1027</v>
      </c>
      <c r="H918" s="141" t="s">
        <v>5790</v>
      </c>
      <c r="I918" s="143" t="s">
        <v>1028</v>
      </c>
      <c r="J918" s="141" t="s">
        <v>5791</v>
      </c>
      <c r="O918" s="144">
        <v>44330</v>
      </c>
      <c r="P918" s="139">
        <v>917</v>
      </c>
    </row>
    <row r="919" spans="3:16" ht="15" customHeight="1">
      <c r="C919" s="144" t="s">
        <v>5792</v>
      </c>
      <c r="D919" s="143" t="s">
        <v>117</v>
      </c>
      <c r="E919" s="143" t="s">
        <v>2375</v>
      </c>
      <c r="F919" s="141" t="s">
        <v>363</v>
      </c>
      <c r="G919" s="142" t="s">
        <v>1029</v>
      </c>
      <c r="H919" s="141" t="s">
        <v>5793</v>
      </c>
      <c r="I919" s="143" t="s">
        <v>1030</v>
      </c>
      <c r="J919" s="141" t="s">
        <v>5794</v>
      </c>
      <c r="O919" s="144">
        <v>44250</v>
      </c>
      <c r="P919" s="139">
        <v>918</v>
      </c>
    </row>
    <row r="920" spans="3:16" ht="15" customHeight="1">
      <c r="C920" s="144" t="s">
        <v>5795</v>
      </c>
      <c r="D920" s="143" t="s">
        <v>117</v>
      </c>
      <c r="E920" s="143" t="s">
        <v>2375</v>
      </c>
      <c r="F920" s="141" t="s">
        <v>368</v>
      </c>
      <c r="G920" s="142" t="s">
        <v>1031</v>
      </c>
      <c r="H920" s="141" t="s">
        <v>5796</v>
      </c>
      <c r="I920" s="143" t="s">
        <v>1032</v>
      </c>
      <c r="J920" s="141" t="s">
        <v>5797</v>
      </c>
      <c r="O920" s="144">
        <v>44000</v>
      </c>
      <c r="P920" s="139">
        <v>919</v>
      </c>
    </row>
    <row r="921" spans="3:16" ht="15" customHeight="1">
      <c r="C921" s="144" t="s">
        <v>5798</v>
      </c>
      <c r="D921" s="143" t="s">
        <v>117</v>
      </c>
      <c r="E921" s="143" t="s">
        <v>2375</v>
      </c>
      <c r="F921" s="141" t="s">
        <v>5799</v>
      </c>
      <c r="G921" s="142" t="s">
        <v>5800</v>
      </c>
      <c r="H921" s="141" t="s">
        <v>5801</v>
      </c>
      <c r="I921" s="143" t="s">
        <v>1033</v>
      </c>
      <c r="J921" s="141" t="s">
        <v>5802</v>
      </c>
      <c r="O921" s="144" t="s">
        <v>5803</v>
      </c>
      <c r="P921" s="139">
        <v>920</v>
      </c>
    </row>
    <row r="922" spans="3:16" ht="15" customHeight="1">
      <c r="C922" s="144" t="s">
        <v>5804</v>
      </c>
      <c r="D922" s="143" t="s">
        <v>117</v>
      </c>
      <c r="E922" s="143" t="s">
        <v>2375</v>
      </c>
      <c r="F922" s="141" t="s">
        <v>368</v>
      </c>
      <c r="G922" s="142" t="s">
        <v>5805</v>
      </c>
      <c r="H922" s="141" t="s">
        <v>5806</v>
      </c>
      <c r="I922" s="143" t="s">
        <v>1034</v>
      </c>
      <c r="J922" s="141" t="s">
        <v>5807</v>
      </c>
      <c r="O922" s="144">
        <v>44000</v>
      </c>
      <c r="P922" s="139">
        <v>921</v>
      </c>
    </row>
    <row r="923" spans="3:16" ht="15" customHeight="1">
      <c r="C923" s="144" t="s">
        <v>5808</v>
      </c>
      <c r="D923" s="143" t="s">
        <v>117</v>
      </c>
      <c r="E923" s="143" t="s">
        <v>2375</v>
      </c>
      <c r="F923" s="141" t="s">
        <v>368</v>
      </c>
      <c r="G923" s="142" t="s">
        <v>5809</v>
      </c>
      <c r="H923" s="141" t="s">
        <v>5810</v>
      </c>
      <c r="I923" s="143" t="s">
        <v>1035</v>
      </c>
      <c r="J923" s="141" t="s">
        <v>5811</v>
      </c>
      <c r="O923" s="144">
        <v>44000</v>
      </c>
      <c r="P923" s="139">
        <v>922</v>
      </c>
    </row>
    <row r="924" spans="3:16" ht="15" customHeight="1">
      <c r="C924" s="144" t="s">
        <v>5812</v>
      </c>
      <c r="D924" s="143" t="s">
        <v>117</v>
      </c>
      <c r="E924" s="143" t="s">
        <v>2375</v>
      </c>
      <c r="F924" s="141" t="s">
        <v>5799</v>
      </c>
      <c r="G924" s="142" t="s">
        <v>5813</v>
      </c>
      <c r="H924" s="141" t="s">
        <v>5801</v>
      </c>
      <c r="I924" s="143" t="s">
        <v>1036</v>
      </c>
      <c r="J924" s="141" t="s">
        <v>5814</v>
      </c>
      <c r="O924" s="144" t="s">
        <v>5803</v>
      </c>
      <c r="P924" s="139">
        <v>923</v>
      </c>
    </row>
    <row r="925" spans="3:16" ht="15" customHeight="1">
      <c r="C925" s="144" t="s">
        <v>5815</v>
      </c>
      <c r="D925" s="143" t="s">
        <v>117</v>
      </c>
      <c r="E925" s="143" t="s">
        <v>2375</v>
      </c>
      <c r="F925" s="141" t="s">
        <v>368</v>
      </c>
      <c r="G925" s="142" t="s">
        <v>1037</v>
      </c>
      <c r="H925" s="141" t="s">
        <v>2827</v>
      </c>
      <c r="I925" s="143" t="s">
        <v>1038</v>
      </c>
      <c r="J925" s="141" t="s">
        <v>5816</v>
      </c>
      <c r="O925" s="144">
        <v>44000</v>
      </c>
      <c r="P925" s="139">
        <v>924</v>
      </c>
    </row>
    <row r="926" spans="3:16" ht="15" customHeight="1">
      <c r="C926" s="144" t="s">
        <v>5817</v>
      </c>
      <c r="D926" s="143" t="s">
        <v>117</v>
      </c>
      <c r="E926" s="143" t="s">
        <v>2375</v>
      </c>
      <c r="F926" s="141" t="s">
        <v>368</v>
      </c>
      <c r="G926" s="142" t="s">
        <v>5818</v>
      </c>
      <c r="H926" s="141" t="s">
        <v>5819</v>
      </c>
      <c r="I926" s="143" t="s">
        <v>5820</v>
      </c>
      <c r="J926" s="141" t="s">
        <v>5821</v>
      </c>
      <c r="O926" s="144">
        <v>44000</v>
      </c>
      <c r="P926" s="139">
        <v>925</v>
      </c>
    </row>
    <row r="927" spans="3:16" ht="15" customHeight="1">
      <c r="C927" s="144" t="s">
        <v>5822</v>
      </c>
      <c r="D927" s="143" t="s">
        <v>117</v>
      </c>
      <c r="E927" s="143" t="s">
        <v>2375</v>
      </c>
      <c r="F927" s="141" t="s">
        <v>389</v>
      </c>
      <c r="G927" s="142" t="s">
        <v>5823</v>
      </c>
      <c r="H927" s="141" t="s">
        <v>5824</v>
      </c>
      <c r="I927" s="143" t="s">
        <v>1039</v>
      </c>
      <c r="J927" s="141" t="s">
        <v>5825</v>
      </c>
      <c r="O927" s="144">
        <v>44415</v>
      </c>
      <c r="P927" s="139">
        <v>926</v>
      </c>
    </row>
    <row r="928" spans="3:16" ht="15" customHeight="1">
      <c r="C928" s="144" t="s">
        <v>5826</v>
      </c>
      <c r="D928" s="143" t="s">
        <v>117</v>
      </c>
      <c r="E928" s="143" t="s">
        <v>2387</v>
      </c>
      <c r="F928" s="141" t="s">
        <v>392</v>
      </c>
      <c r="G928" s="142" t="s">
        <v>1040</v>
      </c>
      <c r="H928" s="141" t="s">
        <v>5827</v>
      </c>
      <c r="I928" s="143" t="s">
        <v>1041</v>
      </c>
      <c r="J928" s="141" t="s">
        <v>5828</v>
      </c>
      <c r="O928" s="144">
        <v>47250</v>
      </c>
      <c r="P928" s="139">
        <v>927</v>
      </c>
    </row>
    <row r="929" spans="3:16" ht="15" customHeight="1">
      <c r="C929" s="144" t="s">
        <v>5829</v>
      </c>
      <c r="D929" s="143" t="s">
        <v>117</v>
      </c>
      <c r="E929" s="143" t="s">
        <v>2387</v>
      </c>
      <c r="F929" s="141" t="s">
        <v>395</v>
      </c>
      <c r="G929" s="148" t="s">
        <v>2935</v>
      </c>
      <c r="H929" s="141" t="s">
        <v>2936</v>
      </c>
      <c r="I929" s="143" t="s">
        <v>2937</v>
      </c>
      <c r="J929" s="144" t="s">
        <v>2938</v>
      </c>
      <c r="O929" s="144">
        <v>47000</v>
      </c>
      <c r="P929" s="139">
        <v>928</v>
      </c>
    </row>
    <row r="930" spans="3:16" ht="15" customHeight="1">
      <c r="C930" s="144" t="s">
        <v>5830</v>
      </c>
      <c r="D930" s="143" t="s">
        <v>117</v>
      </c>
      <c r="E930" s="143" t="s">
        <v>2387</v>
      </c>
      <c r="F930" s="141" t="s">
        <v>395</v>
      </c>
      <c r="G930" s="142" t="s">
        <v>1042</v>
      </c>
      <c r="H930" s="141" t="s">
        <v>5831</v>
      </c>
      <c r="I930" s="143" t="s">
        <v>1043</v>
      </c>
      <c r="J930" s="141" t="s">
        <v>5832</v>
      </c>
      <c r="O930" s="144">
        <v>47000</v>
      </c>
      <c r="P930" s="139">
        <v>929</v>
      </c>
    </row>
    <row r="931" spans="3:16" ht="15" customHeight="1">
      <c r="C931" s="144" t="s">
        <v>5833</v>
      </c>
      <c r="D931" s="143" t="s">
        <v>117</v>
      </c>
      <c r="E931" s="143" t="s">
        <v>2387</v>
      </c>
      <c r="F931" s="141" t="s">
        <v>395</v>
      </c>
      <c r="G931" s="142" t="s">
        <v>1044</v>
      </c>
      <c r="H931" s="141" t="s">
        <v>5834</v>
      </c>
      <c r="I931" s="143" t="s">
        <v>1045</v>
      </c>
      <c r="J931" s="141" t="s">
        <v>5835</v>
      </c>
      <c r="O931" s="144">
        <v>47000</v>
      </c>
      <c r="P931" s="139">
        <v>930</v>
      </c>
    </row>
    <row r="932" spans="3:16" ht="15" customHeight="1">
      <c r="C932" s="144" t="s">
        <v>5836</v>
      </c>
      <c r="D932" s="143" t="s">
        <v>117</v>
      </c>
      <c r="E932" s="143" t="s">
        <v>2387</v>
      </c>
      <c r="F932" s="141" t="s">
        <v>395</v>
      </c>
      <c r="G932" s="142" t="s">
        <v>1046</v>
      </c>
      <c r="H932" s="141" t="s">
        <v>5837</v>
      </c>
      <c r="I932" s="143" t="s">
        <v>1047</v>
      </c>
      <c r="J932" s="141" t="s">
        <v>5838</v>
      </c>
      <c r="O932" s="144">
        <v>47000</v>
      </c>
      <c r="P932" s="139">
        <v>931</v>
      </c>
    </row>
    <row r="933" spans="3:16" ht="15" customHeight="1">
      <c r="C933" s="144" t="s">
        <v>5839</v>
      </c>
      <c r="D933" s="143" t="s">
        <v>117</v>
      </c>
      <c r="E933" s="143" t="s">
        <v>2387</v>
      </c>
      <c r="F933" s="141" t="s">
        <v>395</v>
      </c>
      <c r="G933" s="142" t="s">
        <v>1048</v>
      </c>
      <c r="H933" s="141" t="s">
        <v>5840</v>
      </c>
      <c r="I933" s="143" t="s">
        <v>1049</v>
      </c>
      <c r="J933" s="141" t="s">
        <v>5841</v>
      </c>
      <c r="O933" s="144">
        <v>47000</v>
      </c>
      <c r="P933" s="139">
        <v>932</v>
      </c>
    </row>
    <row r="934" spans="3:16" ht="15" customHeight="1">
      <c r="C934" s="144" t="s">
        <v>5842</v>
      </c>
      <c r="D934" s="143" t="s">
        <v>117</v>
      </c>
      <c r="E934" s="143" t="s">
        <v>2387</v>
      </c>
      <c r="F934" s="141" t="s">
        <v>395</v>
      </c>
      <c r="G934" s="142" t="s">
        <v>1050</v>
      </c>
      <c r="H934" s="141" t="s">
        <v>5843</v>
      </c>
      <c r="I934" s="143" t="s">
        <v>1051</v>
      </c>
      <c r="J934" s="141" t="s">
        <v>5844</v>
      </c>
      <c r="O934" s="144">
        <v>47000</v>
      </c>
      <c r="P934" s="139">
        <v>933</v>
      </c>
    </row>
    <row r="935" spans="3:16" ht="15" customHeight="1">
      <c r="C935" s="144" t="s">
        <v>5845</v>
      </c>
      <c r="D935" s="143" t="s">
        <v>117</v>
      </c>
      <c r="E935" s="143" t="s">
        <v>2387</v>
      </c>
      <c r="F935" s="141" t="s">
        <v>395</v>
      </c>
      <c r="G935" s="142" t="s">
        <v>1052</v>
      </c>
      <c r="H935" s="141" t="s">
        <v>5846</v>
      </c>
      <c r="I935" s="143" t="s">
        <v>1053</v>
      </c>
      <c r="J935" s="141" t="s">
        <v>5847</v>
      </c>
      <c r="O935" s="144">
        <v>47000</v>
      </c>
      <c r="P935" s="139">
        <v>934</v>
      </c>
    </row>
    <row r="936" spans="3:16" ht="15" customHeight="1">
      <c r="C936" s="144" t="s">
        <v>5848</v>
      </c>
      <c r="D936" s="143" t="s">
        <v>117</v>
      </c>
      <c r="E936" s="143" t="s">
        <v>2387</v>
      </c>
      <c r="F936" s="141" t="s">
        <v>395</v>
      </c>
      <c r="G936" s="142" t="s">
        <v>1054</v>
      </c>
      <c r="H936" s="141" t="s">
        <v>5849</v>
      </c>
      <c r="I936" s="143" t="s">
        <v>1055</v>
      </c>
      <c r="J936" s="141" t="s">
        <v>5850</v>
      </c>
      <c r="O936" s="144">
        <v>47000</v>
      </c>
      <c r="P936" s="139">
        <v>935</v>
      </c>
    </row>
    <row r="937" spans="3:16" ht="15" customHeight="1">
      <c r="C937" s="144" t="s">
        <v>5851</v>
      </c>
      <c r="D937" s="143" t="s">
        <v>117</v>
      </c>
      <c r="E937" s="143" t="s">
        <v>2387</v>
      </c>
      <c r="F937" s="141" t="s">
        <v>395</v>
      </c>
      <c r="G937" s="142" t="s">
        <v>1056</v>
      </c>
      <c r="H937" s="141" t="s">
        <v>5852</v>
      </c>
      <c r="I937" s="143" t="s">
        <v>1057</v>
      </c>
      <c r="J937" s="141" t="s">
        <v>5853</v>
      </c>
      <c r="O937" s="144">
        <v>47000</v>
      </c>
      <c r="P937" s="139">
        <v>936</v>
      </c>
    </row>
    <row r="938" spans="3:16" ht="15" customHeight="1">
      <c r="C938" s="144" t="s">
        <v>5854</v>
      </c>
      <c r="D938" s="143" t="s">
        <v>117</v>
      </c>
      <c r="E938" s="143" t="s">
        <v>2387</v>
      </c>
      <c r="F938" s="141" t="s">
        <v>395</v>
      </c>
      <c r="G938" s="142" t="s">
        <v>5855</v>
      </c>
      <c r="H938" s="141" t="s">
        <v>5856</v>
      </c>
      <c r="I938" s="143" t="s">
        <v>5857</v>
      </c>
      <c r="J938" s="141" t="s">
        <v>5821</v>
      </c>
      <c r="O938" s="144">
        <v>47000</v>
      </c>
      <c r="P938" s="139">
        <v>937</v>
      </c>
    </row>
    <row r="939" spans="3:16" ht="15" customHeight="1">
      <c r="C939" s="144" t="s">
        <v>5858</v>
      </c>
      <c r="D939" s="143" t="s">
        <v>117</v>
      </c>
      <c r="E939" s="143" t="s">
        <v>2387</v>
      </c>
      <c r="F939" s="141" t="s">
        <v>1168</v>
      </c>
      <c r="G939" s="142" t="s">
        <v>1058</v>
      </c>
      <c r="H939" s="141" t="s">
        <v>5859</v>
      </c>
      <c r="I939" s="143" t="s">
        <v>1059</v>
      </c>
      <c r="J939" s="141" t="s">
        <v>5860</v>
      </c>
      <c r="O939" s="144">
        <v>47300</v>
      </c>
      <c r="P939" s="139">
        <v>938</v>
      </c>
    </row>
    <row r="940" spans="3:16" ht="15" customHeight="1">
      <c r="C940" s="144" t="s">
        <v>5861</v>
      </c>
      <c r="D940" s="143" t="s">
        <v>117</v>
      </c>
      <c r="E940" s="143" t="s">
        <v>2387</v>
      </c>
      <c r="F940" s="141" t="s">
        <v>1168</v>
      </c>
      <c r="G940" s="142" t="s">
        <v>1060</v>
      </c>
      <c r="H940" s="141" t="s">
        <v>5862</v>
      </c>
      <c r="I940" s="143" t="s">
        <v>1061</v>
      </c>
      <c r="J940" s="141" t="s">
        <v>5863</v>
      </c>
      <c r="O940" s="144">
        <v>47300</v>
      </c>
      <c r="P940" s="139">
        <v>939</v>
      </c>
    </row>
    <row r="941" spans="3:16" ht="15" customHeight="1">
      <c r="C941" s="144" t="s">
        <v>5864</v>
      </c>
      <c r="D941" s="143" t="s">
        <v>117</v>
      </c>
      <c r="E941" s="143" t="s">
        <v>2387</v>
      </c>
      <c r="F941" s="141" t="s">
        <v>1172</v>
      </c>
      <c r="G941" s="142" t="s">
        <v>1062</v>
      </c>
      <c r="H941" s="141" t="s">
        <v>3484</v>
      </c>
      <c r="I941" s="143" t="s">
        <v>1063</v>
      </c>
      <c r="J941" s="141" t="s">
        <v>5865</v>
      </c>
      <c r="O941" s="144">
        <v>47240</v>
      </c>
      <c r="P941" s="139">
        <v>940</v>
      </c>
    </row>
    <row r="942" spans="3:16" ht="15" customHeight="1">
      <c r="C942" s="144" t="s">
        <v>5866</v>
      </c>
      <c r="D942" s="143" t="s">
        <v>117</v>
      </c>
      <c r="E942" s="143" t="s">
        <v>2380</v>
      </c>
      <c r="F942" s="141" t="s">
        <v>1196</v>
      </c>
      <c r="G942" s="142" t="s">
        <v>5867</v>
      </c>
      <c r="H942" s="141" t="s">
        <v>5868</v>
      </c>
      <c r="I942" s="143" t="s">
        <v>2055</v>
      </c>
      <c r="J942" s="141" t="s">
        <v>5869</v>
      </c>
      <c r="O942" s="144">
        <v>42240</v>
      </c>
      <c r="P942" s="139">
        <v>941</v>
      </c>
    </row>
    <row r="943" spans="3:16" ht="15" customHeight="1">
      <c r="C943" s="144" t="s">
        <v>5870</v>
      </c>
      <c r="D943" s="143" t="s">
        <v>117</v>
      </c>
      <c r="E943" s="143" t="s">
        <v>2380</v>
      </c>
      <c r="F943" s="141" t="s">
        <v>2109</v>
      </c>
      <c r="G943" s="142" t="s">
        <v>5871</v>
      </c>
      <c r="H943" s="141" t="s">
        <v>5872</v>
      </c>
      <c r="I943" s="143" t="s">
        <v>2056</v>
      </c>
      <c r="J943" s="141" t="s">
        <v>5873</v>
      </c>
      <c r="O943" s="144">
        <v>42243</v>
      </c>
      <c r="P943" s="139">
        <v>942</v>
      </c>
    </row>
    <row r="944" spans="3:16" ht="15" customHeight="1">
      <c r="C944" s="144" t="s">
        <v>5874</v>
      </c>
      <c r="D944" s="143" t="s">
        <v>117</v>
      </c>
      <c r="E944" s="143" t="s">
        <v>2380</v>
      </c>
      <c r="F944" s="141" t="s">
        <v>1196</v>
      </c>
      <c r="G944" s="142" t="s">
        <v>5875</v>
      </c>
      <c r="H944" s="141" t="s">
        <v>5876</v>
      </c>
      <c r="I944" s="143" t="s">
        <v>5877</v>
      </c>
      <c r="J944" s="144" t="s">
        <v>5878</v>
      </c>
      <c r="O944" s="144">
        <v>42240</v>
      </c>
      <c r="P944" s="139">
        <v>943</v>
      </c>
    </row>
    <row r="945" spans="3:16" ht="15" customHeight="1">
      <c r="C945" s="144" t="s">
        <v>5879</v>
      </c>
      <c r="D945" s="143" t="s">
        <v>117</v>
      </c>
      <c r="E945" s="143" t="s">
        <v>2380</v>
      </c>
      <c r="F945" s="141" t="s">
        <v>1200</v>
      </c>
      <c r="G945" s="142" t="s">
        <v>5880</v>
      </c>
      <c r="H945" s="141" t="s">
        <v>5881</v>
      </c>
      <c r="I945" s="143" t="s">
        <v>2057</v>
      </c>
      <c r="J945" s="141" t="s">
        <v>5882</v>
      </c>
      <c r="O945" s="144">
        <v>42000</v>
      </c>
      <c r="P945" s="139">
        <v>944</v>
      </c>
    </row>
    <row r="946" spans="3:16" ht="15" customHeight="1">
      <c r="C946" s="144" t="s">
        <v>5883</v>
      </c>
      <c r="D946" s="143" t="s">
        <v>117</v>
      </c>
      <c r="E946" s="143" t="s">
        <v>2380</v>
      </c>
      <c r="F946" s="141" t="s">
        <v>1200</v>
      </c>
      <c r="G946" s="142" t="s">
        <v>5884</v>
      </c>
      <c r="H946" s="141" t="s">
        <v>5885</v>
      </c>
      <c r="I946" s="143" t="s">
        <v>2058</v>
      </c>
      <c r="J946" s="141" t="s">
        <v>5886</v>
      </c>
      <c r="O946" s="144">
        <v>42000</v>
      </c>
      <c r="P946" s="139">
        <v>945</v>
      </c>
    </row>
    <row r="947" spans="3:16" ht="15" customHeight="1">
      <c r="C947" s="144" t="s">
        <v>5887</v>
      </c>
      <c r="D947" s="143" t="s">
        <v>117</v>
      </c>
      <c r="E947" s="143" t="s">
        <v>2380</v>
      </c>
      <c r="F947" s="141" t="s">
        <v>1200</v>
      </c>
      <c r="G947" s="142" t="s">
        <v>5888</v>
      </c>
      <c r="H947" s="141" t="s">
        <v>5889</v>
      </c>
      <c r="I947" s="143" t="s">
        <v>2059</v>
      </c>
      <c r="J947" s="141" t="s">
        <v>5890</v>
      </c>
      <c r="O947" s="144">
        <v>42000</v>
      </c>
      <c r="P947" s="139">
        <v>946</v>
      </c>
    </row>
    <row r="948" spans="3:16" ht="15" customHeight="1">
      <c r="C948" s="144" t="s">
        <v>5891</v>
      </c>
      <c r="D948" s="143" t="s">
        <v>117</v>
      </c>
      <c r="E948" s="143" t="s">
        <v>2380</v>
      </c>
      <c r="F948" s="141" t="s">
        <v>1200</v>
      </c>
      <c r="G948" s="142" t="s">
        <v>5892</v>
      </c>
      <c r="H948" s="141" t="s">
        <v>5893</v>
      </c>
      <c r="I948" s="143" t="s">
        <v>2060</v>
      </c>
      <c r="J948" s="141" t="s">
        <v>5894</v>
      </c>
      <c r="O948" s="144">
        <v>42000</v>
      </c>
      <c r="P948" s="139">
        <v>947</v>
      </c>
    </row>
    <row r="949" spans="3:16" ht="15" customHeight="1">
      <c r="C949" s="144" t="s">
        <v>5895</v>
      </c>
      <c r="D949" s="143" t="s">
        <v>117</v>
      </c>
      <c r="E949" s="143" t="s">
        <v>2380</v>
      </c>
      <c r="F949" s="141" t="s">
        <v>1200</v>
      </c>
      <c r="G949" s="142" t="s">
        <v>5896</v>
      </c>
      <c r="H949" s="141" t="s">
        <v>5897</v>
      </c>
      <c r="I949" s="143" t="s">
        <v>2061</v>
      </c>
      <c r="J949" s="141" t="s">
        <v>5898</v>
      </c>
      <c r="O949" s="144">
        <v>42000</v>
      </c>
      <c r="P949" s="139">
        <v>948</v>
      </c>
    </row>
    <row r="950" spans="3:16" ht="15" customHeight="1">
      <c r="C950" s="144" t="s">
        <v>5899</v>
      </c>
      <c r="D950" s="143" t="s">
        <v>117</v>
      </c>
      <c r="E950" s="143" t="s">
        <v>2380</v>
      </c>
      <c r="F950" s="141" t="s">
        <v>1200</v>
      </c>
      <c r="G950" s="142" t="s">
        <v>2062</v>
      </c>
      <c r="H950" s="141" t="s">
        <v>5900</v>
      </c>
      <c r="I950" s="143" t="s">
        <v>2063</v>
      </c>
      <c r="J950" s="141" t="s">
        <v>5901</v>
      </c>
      <c r="O950" s="144">
        <v>42000</v>
      </c>
      <c r="P950" s="139">
        <v>949</v>
      </c>
    </row>
    <row r="951" spans="3:16" ht="15" customHeight="1">
      <c r="C951" s="144" t="s">
        <v>5902</v>
      </c>
      <c r="D951" s="143" t="s">
        <v>117</v>
      </c>
      <c r="E951" s="143" t="s">
        <v>2380</v>
      </c>
      <c r="F951" s="141" t="s">
        <v>1200</v>
      </c>
      <c r="G951" s="142" t="s">
        <v>5903</v>
      </c>
      <c r="H951" s="141" t="s">
        <v>5897</v>
      </c>
      <c r="I951" s="143" t="s">
        <v>2064</v>
      </c>
      <c r="J951" s="141" t="s">
        <v>5904</v>
      </c>
      <c r="O951" s="144">
        <v>42000</v>
      </c>
      <c r="P951" s="139">
        <v>950</v>
      </c>
    </row>
    <row r="952" spans="3:16" ht="15" customHeight="1">
      <c r="C952" s="144" t="s">
        <v>5905</v>
      </c>
      <c r="D952" s="143" t="s">
        <v>117</v>
      </c>
      <c r="E952" s="143" t="s">
        <v>2380</v>
      </c>
      <c r="F952" s="141" t="s">
        <v>1200</v>
      </c>
      <c r="G952" s="142" t="s">
        <v>5906</v>
      </c>
      <c r="H952" s="141" t="s">
        <v>5907</v>
      </c>
      <c r="I952" s="143" t="s">
        <v>2065</v>
      </c>
      <c r="J952" s="141" t="s">
        <v>5908</v>
      </c>
      <c r="O952" s="144">
        <v>42000</v>
      </c>
      <c r="P952" s="139">
        <v>951</v>
      </c>
    </row>
    <row r="953" spans="3:16" ht="15" customHeight="1">
      <c r="C953" s="144" t="s">
        <v>5909</v>
      </c>
      <c r="D953" s="143" t="s">
        <v>117</v>
      </c>
      <c r="E953" s="143" t="s">
        <v>2380</v>
      </c>
      <c r="F953" s="141" t="s">
        <v>1200</v>
      </c>
      <c r="G953" s="142" t="s">
        <v>2066</v>
      </c>
      <c r="H953" s="141" t="s">
        <v>5910</v>
      </c>
      <c r="I953" s="143" t="s">
        <v>2067</v>
      </c>
      <c r="J953" s="141" t="s">
        <v>5911</v>
      </c>
      <c r="O953" s="144">
        <v>42000</v>
      </c>
      <c r="P953" s="139">
        <v>952</v>
      </c>
    </row>
    <row r="954" spans="3:16" ht="15" customHeight="1">
      <c r="C954" s="144" t="s">
        <v>5912</v>
      </c>
      <c r="D954" s="143" t="s">
        <v>117</v>
      </c>
      <c r="E954" s="143" t="s">
        <v>2380</v>
      </c>
      <c r="F954" s="141" t="s">
        <v>1200</v>
      </c>
      <c r="G954" s="142" t="s">
        <v>5913</v>
      </c>
      <c r="H954" s="141" t="s">
        <v>4896</v>
      </c>
      <c r="I954" s="143" t="s">
        <v>2068</v>
      </c>
      <c r="J954" s="141" t="s">
        <v>5914</v>
      </c>
      <c r="O954" s="144">
        <v>42000</v>
      </c>
      <c r="P954" s="139">
        <v>953</v>
      </c>
    </row>
    <row r="955" spans="3:16" ht="15" customHeight="1">
      <c r="C955" s="144" t="s">
        <v>5915</v>
      </c>
      <c r="D955" s="143" t="s">
        <v>117</v>
      </c>
      <c r="E955" s="143" t="s">
        <v>2380</v>
      </c>
      <c r="F955" s="141" t="s">
        <v>1200</v>
      </c>
      <c r="G955" s="142" t="s">
        <v>5916</v>
      </c>
      <c r="H955" s="141" t="s">
        <v>5917</v>
      </c>
      <c r="I955" s="143" t="s">
        <v>2069</v>
      </c>
      <c r="J955" s="141" t="s">
        <v>5918</v>
      </c>
      <c r="O955" s="144">
        <v>42000</v>
      </c>
      <c r="P955" s="139">
        <v>954</v>
      </c>
    </row>
    <row r="956" spans="3:16" ht="15" customHeight="1">
      <c r="C956" s="144" t="s">
        <v>5919</v>
      </c>
      <c r="D956" s="143" t="s">
        <v>117</v>
      </c>
      <c r="E956" s="143" t="s">
        <v>2380</v>
      </c>
      <c r="F956" s="141" t="s">
        <v>1200</v>
      </c>
      <c r="G956" s="142" t="s">
        <v>5920</v>
      </c>
      <c r="H956" s="141" t="s">
        <v>5910</v>
      </c>
      <c r="I956" s="143" t="s">
        <v>1101</v>
      </c>
      <c r="J956" s="141" t="s">
        <v>5921</v>
      </c>
      <c r="O956" s="144">
        <v>42000</v>
      </c>
      <c r="P956" s="139">
        <v>955</v>
      </c>
    </row>
    <row r="957" spans="3:16" ht="15" customHeight="1">
      <c r="C957" s="144" t="s">
        <v>5922</v>
      </c>
      <c r="D957" s="143" t="s">
        <v>117</v>
      </c>
      <c r="E957" s="143" t="s">
        <v>2380</v>
      </c>
      <c r="F957" s="141" t="s">
        <v>5923</v>
      </c>
      <c r="G957" s="142" t="s">
        <v>5924</v>
      </c>
      <c r="H957" s="141" t="s">
        <v>5925</v>
      </c>
      <c r="I957" s="143" t="s">
        <v>1102</v>
      </c>
      <c r="J957" s="141" t="s">
        <v>5926</v>
      </c>
      <c r="O957" s="144">
        <v>42207</v>
      </c>
      <c r="P957" s="139">
        <v>956</v>
      </c>
    </row>
    <row r="958" spans="3:16" ht="15" customHeight="1">
      <c r="C958" s="144" t="s">
        <v>5927</v>
      </c>
      <c r="D958" s="143" t="s">
        <v>117</v>
      </c>
      <c r="E958" s="143" t="s">
        <v>2383</v>
      </c>
      <c r="F958" s="141" t="s">
        <v>2122</v>
      </c>
      <c r="G958" s="142" t="s">
        <v>1103</v>
      </c>
      <c r="H958" s="141" t="s">
        <v>5928</v>
      </c>
      <c r="I958" s="143" t="s">
        <v>1104</v>
      </c>
      <c r="J958" s="141" t="s">
        <v>5929</v>
      </c>
      <c r="O958" s="144">
        <v>48350</v>
      </c>
      <c r="P958" s="139">
        <v>957</v>
      </c>
    </row>
    <row r="959" spans="3:16" ht="15" customHeight="1">
      <c r="C959" s="144" t="s">
        <v>5930</v>
      </c>
      <c r="D959" s="143" t="s">
        <v>117</v>
      </c>
      <c r="E959" s="143" t="s">
        <v>2383</v>
      </c>
      <c r="F959" s="141" t="s">
        <v>2122</v>
      </c>
      <c r="G959" s="142" t="s">
        <v>1105</v>
      </c>
      <c r="H959" s="141" t="s">
        <v>5928</v>
      </c>
      <c r="I959" s="143" t="s">
        <v>1106</v>
      </c>
      <c r="J959" s="141" t="s">
        <v>5931</v>
      </c>
      <c r="O959" s="144">
        <v>48350</v>
      </c>
      <c r="P959" s="139">
        <v>958</v>
      </c>
    </row>
    <row r="960" spans="3:16" ht="15" customHeight="1">
      <c r="C960" s="144" t="s">
        <v>5932</v>
      </c>
      <c r="D960" s="143" t="s">
        <v>117</v>
      </c>
      <c r="E960" s="143" t="s">
        <v>2383</v>
      </c>
      <c r="F960" s="141" t="s">
        <v>2124</v>
      </c>
      <c r="G960" s="142" t="s">
        <v>5933</v>
      </c>
      <c r="H960" s="141" t="s">
        <v>5934</v>
      </c>
      <c r="I960" s="143" t="s">
        <v>1107</v>
      </c>
      <c r="J960" s="141" t="s">
        <v>5935</v>
      </c>
      <c r="O960" s="144">
        <v>48000</v>
      </c>
      <c r="P960" s="139">
        <v>959</v>
      </c>
    </row>
    <row r="961" spans="3:16" ht="15" customHeight="1">
      <c r="C961" s="144" t="s">
        <v>5936</v>
      </c>
      <c r="D961" s="143" t="s">
        <v>117</v>
      </c>
      <c r="E961" s="143" t="s">
        <v>2383</v>
      </c>
      <c r="F961" s="141" t="s">
        <v>2124</v>
      </c>
      <c r="G961" s="142" t="s">
        <v>1108</v>
      </c>
      <c r="H961" s="141" t="s">
        <v>5934</v>
      </c>
      <c r="I961" s="143" t="s">
        <v>1109</v>
      </c>
      <c r="J961" s="141" t="s">
        <v>5937</v>
      </c>
      <c r="O961" s="144">
        <v>48000</v>
      </c>
      <c r="P961" s="139">
        <v>960</v>
      </c>
    </row>
    <row r="962" spans="3:16" ht="15" customHeight="1">
      <c r="C962" s="144" t="s">
        <v>5938</v>
      </c>
      <c r="D962" s="143" t="s">
        <v>117</v>
      </c>
      <c r="E962" s="143" t="s">
        <v>2383</v>
      </c>
      <c r="F962" s="141" t="s">
        <v>2124</v>
      </c>
      <c r="G962" s="142" t="s">
        <v>1110</v>
      </c>
      <c r="H962" s="141" t="s">
        <v>5934</v>
      </c>
      <c r="I962" s="143" t="s">
        <v>1111</v>
      </c>
      <c r="J962" s="141" t="s">
        <v>5939</v>
      </c>
      <c r="O962" s="144">
        <v>48000</v>
      </c>
      <c r="P962" s="139">
        <v>961</v>
      </c>
    </row>
    <row r="963" spans="3:16" ht="15" customHeight="1">
      <c r="C963" s="144" t="s">
        <v>5940</v>
      </c>
      <c r="D963" s="143" t="s">
        <v>117</v>
      </c>
      <c r="E963" s="143" t="s">
        <v>2383</v>
      </c>
      <c r="F963" s="141" t="s">
        <v>2126</v>
      </c>
      <c r="G963" s="142" t="s">
        <v>1112</v>
      </c>
      <c r="H963" s="141" t="s">
        <v>5941</v>
      </c>
      <c r="I963" s="143" t="s">
        <v>1113</v>
      </c>
      <c r="J963" s="141" t="s">
        <v>5942</v>
      </c>
      <c r="O963" s="144">
        <v>48260</v>
      </c>
      <c r="P963" s="139">
        <v>962</v>
      </c>
    </row>
    <row r="964" spans="3:16" ht="15" customHeight="1">
      <c r="C964" s="144" t="s">
        <v>5943</v>
      </c>
      <c r="D964" s="143" t="s">
        <v>117</v>
      </c>
      <c r="E964" s="143" t="s">
        <v>2383</v>
      </c>
      <c r="F964" s="141" t="s">
        <v>2126</v>
      </c>
      <c r="G964" s="142" t="s">
        <v>5944</v>
      </c>
      <c r="H964" s="141" t="s">
        <v>5941</v>
      </c>
      <c r="I964" s="143" t="s">
        <v>1114</v>
      </c>
      <c r="J964" s="141" t="s">
        <v>5945</v>
      </c>
      <c r="O964" s="144">
        <v>48260</v>
      </c>
      <c r="P964" s="139">
        <v>963</v>
      </c>
    </row>
    <row r="965" spans="3:16" ht="15" customHeight="1">
      <c r="C965" s="144" t="s">
        <v>5946</v>
      </c>
      <c r="D965" s="143" t="s">
        <v>117</v>
      </c>
      <c r="E965" s="143" t="s">
        <v>2383</v>
      </c>
      <c r="F965" s="141" t="s">
        <v>2126</v>
      </c>
      <c r="G965" s="142" t="s">
        <v>1115</v>
      </c>
      <c r="H965" s="141" t="s">
        <v>5947</v>
      </c>
      <c r="I965" s="143" t="s">
        <v>1116</v>
      </c>
      <c r="J965" s="141" t="s">
        <v>5948</v>
      </c>
      <c r="O965" s="144">
        <v>48260</v>
      </c>
      <c r="P965" s="139">
        <v>964</v>
      </c>
    </row>
    <row r="966" spans="3:16" ht="15" customHeight="1">
      <c r="C966" s="144" t="s">
        <v>5949</v>
      </c>
      <c r="D966" s="143" t="s">
        <v>117</v>
      </c>
      <c r="E966" s="143" t="s">
        <v>2378</v>
      </c>
      <c r="F966" s="141" t="s">
        <v>502</v>
      </c>
      <c r="G966" s="142" t="s">
        <v>1117</v>
      </c>
      <c r="H966" s="141" t="s">
        <v>5950</v>
      </c>
      <c r="I966" s="143" t="s">
        <v>1118</v>
      </c>
      <c r="J966" s="141" t="s">
        <v>5951</v>
      </c>
      <c r="O966" s="144">
        <v>43000</v>
      </c>
      <c r="P966" s="139">
        <v>965</v>
      </c>
    </row>
    <row r="967" spans="3:16" ht="15" customHeight="1">
      <c r="C967" s="144" t="s">
        <v>5952</v>
      </c>
      <c r="D967" s="143" t="s">
        <v>117</v>
      </c>
      <c r="E967" s="143" t="s">
        <v>2378</v>
      </c>
      <c r="F967" s="141" t="s">
        <v>502</v>
      </c>
      <c r="G967" s="142" t="s">
        <v>1119</v>
      </c>
      <c r="H967" s="141" t="s">
        <v>5953</v>
      </c>
      <c r="I967" s="143" t="s">
        <v>1120</v>
      </c>
      <c r="J967" s="141" t="s">
        <v>5954</v>
      </c>
      <c r="O967" s="144">
        <v>43000</v>
      </c>
      <c r="P967" s="139">
        <v>966</v>
      </c>
    </row>
    <row r="968" spans="3:16" ht="15" customHeight="1">
      <c r="C968" s="144" t="s">
        <v>5955</v>
      </c>
      <c r="D968" s="143" t="s">
        <v>117</v>
      </c>
      <c r="E968" s="143" t="s">
        <v>2378</v>
      </c>
      <c r="F968" s="141" t="s">
        <v>502</v>
      </c>
      <c r="G968" s="142" t="s">
        <v>5956</v>
      </c>
      <c r="H968" s="141" t="s">
        <v>5957</v>
      </c>
      <c r="I968" s="143" t="s">
        <v>1121</v>
      </c>
      <c r="J968" s="141" t="s">
        <v>5958</v>
      </c>
      <c r="O968" s="144">
        <v>43000</v>
      </c>
      <c r="P968" s="139">
        <v>967</v>
      </c>
    </row>
    <row r="969" spans="3:16" ht="15" customHeight="1">
      <c r="C969" s="144" t="s">
        <v>5959</v>
      </c>
      <c r="D969" s="143" t="s">
        <v>117</v>
      </c>
      <c r="E969" s="143" t="s">
        <v>2378</v>
      </c>
      <c r="F969" s="141" t="s">
        <v>502</v>
      </c>
      <c r="G969" s="142" t="s">
        <v>1122</v>
      </c>
      <c r="H969" s="141" t="s">
        <v>5960</v>
      </c>
      <c r="I969" s="143" t="s">
        <v>1123</v>
      </c>
      <c r="J969" s="141" t="s">
        <v>5961</v>
      </c>
      <c r="O969" s="144">
        <v>43000</v>
      </c>
      <c r="P969" s="139">
        <v>968</v>
      </c>
    </row>
    <row r="970" spans="3:16" ht="15" customHeight="1">
      <c r="C970" s="144" t="s">
        <v>5962</v>
      </c>
      <c r="D970" s="143" t="s">
        <v>117</v>
      </c>
      <c r="E970" s="143" t="s">
        <v>2378</v>
      </c>
      <c r="F970" s="141" t="s">
        <v>502</v>
      </c>
      <c r="G970" s="142" t="s">
        <v>1124</v>
      </c>
      <c r="H970" s="141" t="s">
        <v>5963</v>
      </c>
      <c r="I970" s="143" t="s">
        <v>1125</v>
      </c>
      <c r="J970" s="141" t="s">
        <v>5964</v>
      </c>
      <c r="O970" s="144">
        <v>43000</v>
      </c>
      <c r="P970" s="139">
        <v>969</v>
      </c>
    </row>
    <row r="971" spans="3:16" ht="15" customHeight="1">
      <c r="C971" s="144" t="s">
        <v>5965</v>
      </c>
      <c r="D971" s="143" t="s">
        <v>117</v>
      </c>
      <c r="E971" s="143" t="s">
        <v>2378</v>
      </c>
      <c r="F971" s="141" t="s">
        <v>502</v>
      </c>
      <c r="G971" s="142" t="s">
        <v>1126</v>
      </c>
      <c r="H971" s="141" t="s">
        <v>5963</v>
      </c>
      <c r="I971" s="143" t="s">
        <v>1127</v>
      </c>
      <c r="J971" s="141" t="s">
        <v>5966</v>
      </c>
      <c r="O971" s="144">
        <v>43000</v>
      </c>
      <c r="P971" s="139">
        <v>970</v>
      </c>
    </row>
    <row r="972" spans="3:16" ht="15" customHeight="1">
      <c r="C972" s="144" t="s">
        <v>5967</v>
      </c>
      <c r="D972" s="143" t="s">
        <v>117</v>
      </c>
      <c r="E972" s="143" t="s">
        <v>2378</v>
      </c>
      <c r="F972" s="141" t="s">
        <v>502</v>
      </c>
      <c r="G972" s="142" t="s">
        <v>5968</v>
      </c>
      <c r="H972" s="141" t="s">
        <v>5969</v>
      </c>
      <c r="I972" s="143" t="s">
        <v>1128</v>
      </c>
      <c r="J972" s="141" t="s">
        <v>5970</v>
      </c>
      <c r="O972" s="144">
        <v>43000</v>
      </c>
      <c r="P972" s="139">
        <v>971</v>
      </c>
    </row>
    <row r="973" spans="3:16" ht="15" customHeight="1">
      <c r="C973" s="144" t="s">
        <v>5971</v>
      </c>
      <c r="D973" s="143" t="s">
        <v>117</v>
      </c>
      <c r="E973" s="143" t="s">
        <v>2378</v>
      </c>
      <c r="F973" s="141" t="s">
        <v>506</v>
      </c>
      <c r="G973" s="142" t="s">
        <v>1129</v>
      </c>
      <c r="H973" s="141" t="s">
        <v>5972</v>
      </c>
      <c r="I973" s="143" t="s">
        <v>1130</v>
      </c>
      <c r="J973" s="141" t="s">
        <v>5973</v>
      </c>
      <c r="O973" s="144">
        <v>43240</v>
      </c>
      <c r="P973" s="139">
        <v>972</v>
      </c>
    </row>
    <row r="974" spans="3:16" ht="15" customHeight="1">
      <c r="C974" s="144" t="s">
        <v>5974</v>
      </c>
      <c r="D974" s="143" t="s">
        <v>117</v>
      </c>
      <c r="E974" s="143" t="s">
        <v>2378</v>
      </c>
      <c r="F974" s="141" t="s">
        <v>508</v>
      </c>
      <c r="G974" s="142" t="s">
        <v>1131</v>
      </c>
      <c r="H974" s="141" t="s">
        <v>5975</v>
      </c>
      <c r="I974" s="143" t="s">
        <v>1132</v>
      </c>
      <c r="J974" s="141" t="s">
        <v>5976</v>
      </c>
      <c r="O974" s="144">
        <v>43500</v>
      </c>
      <c r="P974" s="139">
        <v>973</v>
      </c>
    </row>
    <row r="975" spans="3:16" ht="15" customHeight="1">
      <c r="C975" s="144" t="s">
        <v>5977</v>
      </c>
      <c r="D975" s="143" t="s">
        <v>117</v>
      </c>
      <c r="E975" s="143" t="s">
        <v>2378</v>
      </c>
      <c r="F975" s="141" t="s">
        <v>508</v>
      </c>
      <c r="G975" s="142" t="s">
        <v>1133</v>
      </c>
      <c r="H975" s="141" t="s">
        <v>5975</v>
      </c>
      <c r="I975" s="143" t="s">
        <v>1134</v>
      </c>
      <c r="J975" s="141" t="s">
        <v>5978</v>
      </c>
      <c r="O975" s="144">
        <v>43500</v>
      </c>
      <c r="P975" s="139">
        <v>974</v>
      </c>
    </row>
    <row r="976" spans="3:16" ht="15" customHeight="1">
      <c r="C976" s="144" t="s">
        <v>5979</v>
      </c>
      <c r="D976" s="143" t="s">
        <v>117</v>
      </c>
      <c r="E976" s="143" t="s">
        <v>2378</v>
      </c>
      <c r="F976" s="141" t="s">
        <v>508</v>
      </c>
      <c r="G976" s="142" t="s">
        <v>5980</v>
      </c>
      <c r="H976" s="141" t="s">
        <v>5975</v>
      </c>
      <c r="I976" s="143" t="s">
        <v>1135</v>
      </c>
      <c r="J976" s="141" t="s">
        <v>5981</v>
      </c>
      <c r="O976" s="144">
        <v>43500</v>
      </c>
      <c r="P976" s="139">
        <v>975</v>
      </c>
    </row>
    <row r="977" spans="3:16" ht="15" customHeight="1">
      <c r="C977" s="144" t="s">
        <v>5982</v>
      </c>
      <c r="D977" s="143" t="s">
        <v>117</v>
      </c>
      <c r="E977" s="143" t="s">
        <v>2378</v>
      </c>
      <c r="F977" s="141" t="s">
        <v>510</v>
      </c>
      <c r="G977" s="142" t="s">
        <v>5983</v>
      </c>
      <c r="H977" s="141" t="s">
        <v>5984</v>
      </c>
      <c r="I977" s="143" t="s">
        <v>1136</v>
      </c>
      <c r="J977" s="141" t="s">
        <v>5985</v>
      </c>
      <c r="O977" s="144">
        <v>43280</v>
      </c>
      <c r="P977" s="139">
        <v>976</v>
      </c>
    </row>
    <row r="978" spans="3:16" ht="15" customHeight="1">
      <c r="C978" s="144" t="s">
        <v>5986</v>
      </c>
      <c r="D978" s="143" t="s">
        <v>117</v>
      </c>
      <c r="E978" s="143" t="s">
        <v>2378</v>
      </c>
      <c r="F978" s="141" t="s">
        <v>514</v>
      </c>
      <c r="G978" s="142" t="s">
        <v>1137</v>
      </c>
      <c r="H978" s="141" t="s">
        <v>5987</v>
      </c>
      <c r="I978" s="143" t="s">
        <v>1138</v>
      </c>
      <c r="J978" s="141" t="s">
        <v>5988</v>
      </c>
      <c r="O978" s="144">
        <v>43290</v>
      </c>
      <c r="P978" s="139">
        <v>977</v>
      </c>
    </row>
    <row r="979" spans="3:16" ht="15" customHeight="1">
      <c r="C979" s="144" t="s">
        <v>5989</v>
      </c>
      <c r="D979" s="143" t="s">
        <v>117</v>
      </c>
      <c r="E979" s="143" t="s">
        <v>2385</v>
      </c>
      <c r="F979" s="141" t="s">
        <v>1724</v>
      </c>
      <c r="G979" s="142" t="s">
        <v>5990</v>
      </c>
      <c r="H979" s="141" t="s">
        <v>5991</v>
      </c>
      <c r="I979" s="143" t="s">
        <v>1139</v>
      </c>
      <c r="J979" s="141" t="s">
        <v>5992</v>
      </c>
      <c r="O979" s="144">
        <v>51260</v>
      </c>
      <c r="P979" s="139">
        <v>978</v>
      </c>
    </row>
    <row r="980" spans="3:16" ht="15" customHeight="1">
      <c r="C980" s="144" t="s">
        <v>5993</v>
      </c>
      <c r="D980" s="143" t="s">
        <v>117</v>
      </c>
      <c r="E980" s="143" t="s">
        <v>2385</v>
      </c>
      <c r="F980" s="141" t="s">
        <v>1726</v>
      </c>
      <c r="G980" s="142" t="s">
        <v>5994</v>
      </c>
      <c r="H980" s="141" t="s">
        <v>5995</v>
      </c>
      <c r="I980" s="143" t="s">
        <v>1140</v>
      </c>
      <c r="J980" s="141" t="s">
        <v>5996</v>
      </c>
      <c r="O980" s="144">
        <v>51306</v>
      </c>
      <c r="P980" s="139">
        <v>979</v>
      </c>
    </row>
    <row r="981" spans="3:16" ht="15" customHeight="1">
      <c r="C981" s="144" t="s">
        <v>5997</v>
      </c>
      <c r="D981" s="143" t="s">
        <v>117</v>
      </c>
      <c r="E981" s="143" t="s">
        <v>2385</v>
      </c>
      <c r="F981" s="141" t="s">
        <v>1727</v>
      </c>
      <c r="G981" s="142" t="s">
        <v>1141</v>
      </c>
      <c r="H981" s="141" t="s">
        <v>5998</v>
      </c>
      <c r="I981" s="143" t="s">
        <v>1142</v>
      </c>
      <c r="J981" s="141" t="s">
        <v>5999</v>
      </c>
      <c r="O981" s="144">
        <v>51300</v>
      </c>
      <c r="P981" s="139">
        <v>980</v>
      </c>
    </row>
    <row r="982" spans="3:16" ht="15" customHeight="1">
      <c r="C982" s="144" t="s">
        <v>6000</v>
      </c>
      <c r="D982" s="143" t="s">
        <v>117</v>
      </c>
      <c r="E982" s="143" t="s">
        <v>2385</v>
      </c>
      <c r="F982" s="141" t="s">
        <v>1730</v>
      </c>
      <c r="G982" s="142" t="s">
        <v>6001</v>
      </c>
      <c r="H982" s="141" t="s">
        <v>6002</v>
      </c>
      <c r="I982" s="143" t="s">
        <v>1143</v>
      </c>
      <c r="J982" s="141" t="s">
        <v>6003</v>
      </c>
      <c r="O982" s="144">
        <v>51500</v>
      </c>
      <c r="P982" s="139">
        <v>981</v>
      </c>
    </row>
    <row r="983" spans="3:16" ht="15" customHeight="1">
      <c r="C983" s="144" t="s">
        <v>6004</v>
      </c>
      <c r="D983" s="143" t="s">
        <v>117</v>
      </c>
      <c r="E983" s="143" t="s">
        <v>2385</v>
      </c>
      <c r="F983" s="141" t="s">
        <v>1733</v>
      </c>
      <c r="G983" s="142" t="s">
        <v>1144</v>
      </c>
      <c r="H983" s="141" t="s">
        <v>6005</v>
      </c>
      <c r="I983" s="143" t="s">
        <v>1145</v>
      </c>
      <c r="J983" s="141" t="s">
        <v>6006</v>
      </c>
      <c r="O983" s="144">
        <v>51410</v>
      </c>
      <c r="P983" s="139">
        <v>982</v>
      </c>
    </row>
    <row r="984" spans="3:16" ht="15" customHeight="1">
      <c r="C984" s="144" t="s">
        <v>6007</v>
      </c>
      <c r="D984" s="143" t="s">
        <v>117</v>
      </c>
      <c r="E984" s="143" t="s">
        <v>2385</v>
      </c>
      <c r="F984" s="141" t="s">
        <v>1733</v>
      </c>
      <c r="G984" s="142" t="s">
        <v>6008</v>
      </c>
      <c r="H984" s="141" t="s">
        <v>6009</v>
      </c>
      <c r="I984" s="143" t="s">
        <v>1146</v>
      </c>
      <c r="J984" s="141" t="s">
        <v>6010</v>
      </c>
      <c r="O984" s="144">
        <v>51410</v>
      </c>
      <c r="P984" s="139">
        <v>983</v>
      </c>
    </row>
    <row r="985" spans="3:16" ht="15" customHeight="1">
      <c r="C985" s="144" t="s">
        <v>6011</v>
      </c>
      <c r="D985" s="143" t="s">
        <v>117</v>
      </c>
      <c r="E985" s="143" t="s">
        <v>2385</v>
      </c>
      <c r="F985" s="141" t="s">
        <v>1733</v>
      </c>
      <c r="G985" s="142" t="s">
        <v>1147</v>
      </c>
      <c r="H985" s="141" t="s">
        <v>6012</v>
      </c>
      <c r="I985" s="143" t="s">
        <v>1148</v>
      </c>
      <c r="J985" s="141" t="s">
        <v>6013</v>
      </c>
      <c r="O985" s="144">
        <v>51410</v>
      </c>
      <c r="P985" s="139">
        <v>984</v>
      </c>
    </row>
    <row r="986" spans="3:16" ht="15" customHeight="1">
      <c r="C986" s="144" t="s">
        <v>6014</v>
      </c>
      <c r="D986" s="143" t="s">
        <v>117</v>
      </c>
      <c r="E986" s="143" t="s">
        <v>2385</v>
      </c>
      <c r="F986" s="141" t="s">
        <v>1733</v>
      </c>
      <c r="G986" s="142" t="s">
        <v>1149</v>
      </c>
      <c r="H986" s="141" t="s">
        <v>6009</v>
      </c>
      <c r="I986" s="143" t="s">
        <v>1150</v>
      </c>
      <c r="J986" s="141" t="s">
        <v>6015</v>
      </c>
      <c r="O986" s="144">
        <v>51410</v>
      </c>
      <c r="P986" s="139">
        <v>985</v>
      </c>
    </row>
    <row r="987" spans="3:16" ht="15" customHeight="1">
      <c r="C987" s="144" t="s">
        <v>6016</v>
      </c>
      <c r="D987" s="143" t="s">
        <v>117</v>
      </c>
      <c r="E987" s="143" t="s">
        <v>2385</v>
      </c>
      <c r="F987" s="141" t="s">
        <v>1734</v>
      </c>
      <c r="G987" s="142" t="s">
        <v>6017</v>
      </c>
      <c r="H987" s="141" t="s">
        <v>6018</v>
      </c>
      <c r="I987" s="143" t="s">
        <v>1151</v>
      </c>
      <c r="J987" s="141" t="s">
        <v>6019</v>
      </c>
      <c r="O987" s="144">
        <v>51280</v>
      </c>
      <c r="P987" s="139">
        <v>986</v>
      </c>
    </row>
    <row r="988" spans="3:16" ht="15" customHeight="1">
      <c r="C988" s="144" t="s">
        <v>6020</v>
      </c>
      <c r="D988" s="143" t="s">
        <v>117</v>
      </c>
      <c r="E988" s="143" t="s">
        <v>2385</v>
      </c>
      <c r="F988" s="141" t="s">
        <v>1736</v>
      </c>
      <c r="G988" s="148" t="s">
        <v>3452</v>
      </c>
      <c r="H988" s="141" t="s">
        <v>3453</v>
      </c>
      <c r="I988" s="143" t="s">
        <v>3454</v>
      </c>
      <c r="J988" s="144" t="s">
        <v>3455</v>
      </c>
      <c r="O988" s="149">
        <v>51000</v>
      </c>
      <c r="P988" s="139">
        <v>987</v>
      </c>
    </row>
    <row r="989" spans="3:16" ht="15" customHeight="1">
      <c r="C989" s="144" t="s">
        <v>6021</v>
      </c>
      <c r="D989" s="143" t="s">
        <v>117</v>
      </c>
      <c r="E989" s="143" t="s">
        <v>2385</v>
      </c>
      <c r="F989" s="141" t="s">
        <v>1736</v>
      </c>
      <c r="G989" s="142" t="s">
        <v>6022</v>
      </c>
      <c r="H989" s="141" t="s">
        <v>6023</v>
      </c>
      <c r="I989" s="143" t="s">
        <v>1152</v>
      </c>
      <c r="J989" s="141" t="s">
        <v>6024</v>
      </c>
      <c r="O989" s="144">
        <v>51000</v>
      </c>
      <c r="P989" s="139">
        <v>988</v>
      </c>
    </row>
    <row r="990" spans="3:16" ht="15" customHeight="1">
      <c r="C990" s="144" t="s">
        <v>6025</v>
      </c>
      <c r="D990" s="143" t="s">
        <v>117</v>
      </c>
      <c r="E990" s="143" t="s">
        <v>2385</v>
      </c>
      <c r="F990" s="141" t="s">
        <v>1736</v>
      </c>
      <c r="G990" s="142" t="s">
        <v>1153</v>
      </c>
      <c r="H990" s="141" t="s">
        <v>6026</v>
      </c>
      <c r="I990" s="143" t="s">
        <v>1154</v>
      </c>
      <c r="J990" s="141" t="s">
        <v>6027</v>
      </c>
      <c r="O990" s="144">
        <v>51000</v>
      </c>
      <c r="P990" s="139">
        <v>989</v>
      </c>
    </row>
    <row r="991" spans="3:16" ht="15" customHeight="1">
      <c r="C991" s="144" t="s">
        <v>6028</v>
      </c>
      <c r="D991" s="143" t="s">
        <v>117</v>
      </c>
      <c r="E991" s="143" t="s">
        <v>2385</v>
      </c>
      <c r="F991" s="141" t="s">
        <v>1736</v>
      </c>
      <c r="G991" s="142" t="s">
        <v>6029</v>
      </c>
      <c r="H991" s="141" t="s">
        <v>6030</v>
      </c>
      <c r="I991" s="143" t="s">
        <v>1155</v>
      </c>
      <c r="J991" s="141" t="s">
        <v>6031</v>
      </c>
      <c r="O991" s="144">
        <v>51000</v>
      </c>
      <c r="P991" s="139">
        <v>990</v>
      </c>
    </row>
    <row r="992" spans="3:16" ht="15" customHeight="1">
      <c r="C992" s="144" t="s">
        <v>6032</v>
      </c>
      <c r="D992" s="143" t="s">
        <v>117</v>
      </c>
      <c r="E992" s="143" t="s">
        <v>2385</v>
      </c>
      <c r="F992" s="141" t="s">
        <v>1736</v>
      </c>
      <c r="G992" s="142" t="s">
        <v>6033</v>
      </c>
      <c r="H992" s="141" t="s">
        <v>6034</v>
      </c>
      <c r="I992" s="143" t="s">
        <v>1156</v>
      </c>
      <c r="J992" s="141" t="s">
        <v>6035</v>
      </c>
      <c r="O992" s="144">
        <v>51000</v>
      </c>
      <c r="P992" s="139">
        <v>991</v>
      </c>
    </row>
    <row r="993" spans="3:16" ht="15" customHeight="1">
      <c r="C993" s="144" t="s">
        <v>6036</v>
      </c>
      <c r="D993" s="143" t="s">
        <v>117</v>
      </c>
      <c r="E993" s="143" t="s">
        <v>2385</v>
      </c>
      <c r="F993" s="141" t="s">
        <v>1736</v>
      </c>
      <c r="G993" s="142" t="s">
        <v>1157</v>
      </c>
      <c r="H993" s="141" t="s">
        <v>6037</v>
      </c>
      <c r="I993" s="143" t="s">
        <v>1158</v>
      </c>
      <c r="J993" s="141" t="s">
        <v>6038</v>
      </c>
      <c r="O993" s="144">
        <v>51000</v>
      </c>
      <c r="P993" s="139">
        <v>992</v>
      </c>
    </row>
    <row r="994" spans="3:16" ht="15" customHeight="1">
      <c r="C994" s="144" t="s">
        <v>6039</v>
      </c>
      <c r="D994" s="143" t="s">
        <v>117</v>
      </c>
      <c r="E994" s="143" t="s">
        <v>2385</v>
      </c>
      <c r="F994" s="141" t="s">
        <v>1736</v>
      </c>
      <c r="G994" s="142" t="s">
        <v>1159</v>
      </c>
      <c r="H994" s="141" t="s">
        <v>6040</v>
      </c>
      <c r="I994" s="143" t="s">
        <v>1160</v>
      </c>
      <c r="J994" s="141" t="s">
        <v>6041</v>
      </c>
      <c r="O994" s="144">
        <v>51000</v>
      </c>
      <c r="P994" s="139">
        <v>993</v>
      </c>
    </row>
    <row r="995" spans="3:16" ht="15" customHeight="1">
      <c r="C995" s="144" t="s">
        <v>6042</v>
      </c>
      <c r="D995" s="143" t="s">
        <v>117</v>
      </c>
      <c r="E995" s="143" t="s">
        <v>2385</v>
      </c>
      <c r="F995" s="141" t="s">
        <v>1736</v>
      </c>
      <c r="G995" s="142" t="s">
        <v>1161</v>
      </c>
      <c r="H995" s="141" t="s">
        <v>6043</v>
      </c>
      <c r="I995" s="143" t="s">
        <v>1162</v>
      </c>
      <c r="J995" s="141" t="s">
        <v>6044</v>
      </c>
      <c r="O995" s="144">
        <v>51000</v>
      </c>
      <c r="P995" s="139">
        <v>994</v>
      </c>
    </row>
    <row r="996" spans="3:16" ht="15" customHeight="1">
      <c r="C996" s="144" t="s">
        <v>6045</v>
      </c>
      <c r="D996" s="143" t="s">
        <v>117</v>
      </c>
      <c r="E996" s="143" t="s">
        <v>2385</v>
      </c>
      <c r="F996" s="141" t="s">
        <v>1736</v>
      </c>
      <c r="G996" s="142" t="s">
        <v>6046</v>
      </c>
      <c r="H996" s="141" t="s">
        <v>6047</v>
      </c>
      <c r="I996" s="143" t="s">
        <v>1163</v>
      </c>
      <c r="J996" s="141" t="s">
        <v>6048</v>
      </c>
      <c r="O996" s="144">
        <v>51000</v>
      </c>
      <c r="P996" s="139">
        <v>995</v>
      </c>
    </row>
    <row r="997" spans="3:16" ht="15" customHeight="1">
      <c r="C997" s="144" t="s">
        <v>6049</v>
      </c>
      <c r="D997" s="143" t="s">
        <v>117</v>
      </c>
      <c r="E997" s="143" t="s">
        <v>2385</v>
      </c>
      <c r="F997" s="141" t="s">
        <v>1736</v>
      </c>
      <c r="G997" s="142" t="s">
        <v>2070</v>
      </c>
      <c r="H997" s="141" t="s">
        <v>4597</v>
      </c>
      <c r="I997" s="143" t="s">
        <v>2071</v>
      </c>
      <c r="J997" s="141" t="s">
        <v>6050</v>
      </c>
      <c r="O997" s="144">
        <v>51000</v>
      </c>
      <c r="P997" s="139">
        <v>996</v>
      </c>
    </row>
    <row r="998" spans="3:16" ht="15" customHeight="1">
      <c r="C998" s="144" t="s">
        <v>6051</v>
      </c>
      <c r="D998" s="143" t="s">
        <v>117</v>
      </c>
      <c r="E998" s="143" t="s">
        <v>2385</v>
      </c>
      <c r="F998" s="141" t="s">
        <v>1736</v>
      </c>
      <c r="G998" s="142" t="s">
        <v>2072</v>
      </c>
      <c r="H998" s="141" t="s">
        <v>6040</v>
      </c>
      <c r="I998" s="143" t="s">
        <v>2073</v>
      </c>
      <c r="J998" s="141" t="s">
        <v>6052</v>
      </c>
      <c r="O998" s="144">
        <v>51000</v>
      </c>
      <c r="P998" s="139">
        <v>997</v>
      </c>
    </row>
    <row r="999" spans="3:16" ht="15" customHeight="1">
      <c r="C999" s="144" t="s">
        <v>6053</v>
      </c>
      <c r="D999" s="143" t="s">
        <v>117</v>
      </c>
      <c r="E999" s="143" t="s">
        <v>2385</v>
      </c>
      <c r="F999" s="141" t="s">
        <v>1736</v>
      </c>
      <c r="G999" s="142" t="s">
        <v>2074</v>
      </c>
      <c r="H999" s="141" t="s">
        <v>6054</v>
      </c>
      <c r="I999" s="143" t="s">
        <v>2075</v>
      </c>
      <c r="J999" s="141" t="s">
        <v>6055</v>
      </c>
      <c r="O999" s="144">
        <v>51000</v>
      </c>
      <c r="P999" s="139">
        <v>998</v>
      </c>
    </row>
    <row r="1000" spans="3:16" ht="15" customHeight="1">
      <c r="C1000" s="144" t="s">
        <v>6056</v>
      </c>
      <c r="D1000" s="143" t="s">
        <v>117</v>
      </c>
      <c r="E1000" s="143" t="s">
        <v>2385</v>
      </c>
      <c r="F1000" s="141" t="s">
        <v>1736</v>
      </c>
      <c r="G1000" s="142" t="s">
        <v>6057</v>
      </c>
      <c r="H1000" s="141" t="s">
        <v>6043</v>
      </c>
      <c r="I1000" s="143" t="s">
        <v>2076</v>
      </c>
      <c r="J1000" s="141" t="s">
        <v>6058</v>
      </c>
      <c r="O1000" s="144">
        <v>51000</v>
      </c>
      <c r="P1000" s="139">
        <v>999</v>
      </c>
    </row>
    <row r="1001" spans="3:16" ht="15" customHeight="1">
      <c r="C1001" s="144" t="s">
        <v>6059</v>
      </c>
      <c r="D1001" s="143" t="s">
        <v>117</v>
      </c>
      <c r="E1001" s="143" t="s">
        <v>2385</v>
      </c>
      <c r="F1001" s="141" t="s">
        <v>1736</v>
      </c>
      <c r="G1001" s="142" t="s">
        <v>6060</v>
      </c>
      <c r="H1001" s="141" t="s">
        <v>6034</v>
      </c>
      <c r="I1001" s="143" t="s">
        <v>2077</v>
      </c>
      <c r="J1001" s="141" t="s">
        <v>6061</v>
      </c>
      <c r="O1001" s="144" t="s">
        <v>6062</v>
      </c>
      <c r="P1001" s="139">
        <v>1000</v>
      </c>
    </row>
    <row r="1002" spans="3:16" ht="15" customHeight="1">
      <c r="C1002" s="144" t="s">
        <v>6063</v>
      </c>
      <c r="D1002" s="143" t="s">
        <v>117</v>
      </c>
      <c r="E1002" s="143" t="s">
        <v>2385</v>
      </c>
      <c r="F1002" s="141" t="s">
        <v>1736</v>
      </c>
      <c r="G1002" s="142" t="s">
        <v>2078</v>
      </c>
      <c r="H1002" s="141" t="s">
        <v>6047</v>
      </c>
      <c r="I1002" s="143" t="s">
        <v>2079</v>
      </c>
      <c r="J1002" s="141" t="s">
        <v>6064</v>
      </c>
      <c r="O1002" s="144">
        <v>51000</v>
      </c>
      <c r="P1002" s="139">
        <v>1001</v>
      </c>
    </row>
    <row r="1003" spans="3:16" ht="15" customHeight="1">
      <c r="C1003" s="144" t="s">
        <v>6065</v>
      </c>
      <c r="D1003" s="143" t="s">
        <v>117</v>
      </c>
      <c r="E1003" s="143" t="s">
        <v>2385</v>
      </c>
      <c r="F1003" s="141" t="s">
        <v>1736</v>
      </c>
      <c r="G1003" s="142" t="s">
        <v>2080</v>
      </c>
      <c r="H1003" s="141" t="s">
        <v>4597</v>
      </c>
      <c r="I1003" s="143" t="s">
        <v>2081</v>
      </c>
      <c r="J1003" s="141" t="s">
        <v>6066</v>
      </c>
      <c r="O1003" s="144">
        <v>51000</v>
      </c>
      <c r="P1003" s="139">
        <v>1002</v>
      </c>
    </row>
    <row r="1004" spans="3:16" ht="15" customHeight="1">
      <c r="C1004" s="144" t="s">
        <v>6067</v>
      </c>
      <c r="D1004" s="143" t="s">
        <v>117</v>
      </c>
      <c r="E1004" s="143" t="s">
        <v>2385</v>
      </c>
      <c r="F1004" s="141" t="s">
        <v>1736</v>
      </c>
      <c r="G1004" s="142" t="s">
        <v>2082</v>
      </c>
      <c r="H1004" s="141" t="s">
        <v>6023</v>
      </c>
      <c r="I1004" s="143" t="s">
        <v>2083</v>
      </c>
      <c r="J1004" s="141" t="s">
        <v>6068</v>
      </c>
      <c r="O1004" s="144">
        <v>51000</v>
      </c>
      <c r="P1004" s="139">
        <v>1003</v>
      </c>
    </row>
    <row r="1005" spans="3:16" ht="15" customHeight="1">
      <c r="C1005" s="144" t="s">
        <v>6069</v>
      </c>
      <c r="D1005" s="143" t="s">
        <v>117</v>
      </c>
      <c r="E1005" s="143" t="s">
        <v>2385</v>
      </c>
      <c r="F1005" s="141" t="s">
        <v>1736</v>
      </c>
      <c r="G1005" s="142" t="s">
        <v>6070</v>
      </c>
      <c r="H1005" s="141" t="s">
        <v>6071</v>
      </c>
      <c r="I1005" s="143" t="s">
        <v>2084</v>
      </c>
      <c r="J1005" s="141" t="s">
        <v>6072</v>
      </c>
      <c r="O1005" s="144">
        <v>51000</v>
      </c>
      <c r="P1005" s="139">
        <v>1004</v>
      </c>
    </row>
    <row r="1006" spans="3:16" ht="15" customHeight="1">
      <c r="C1006" s="144" t="s">
        <v>6073</v>
      </c>
      <c r="D1006" s="143" t="s">
        <v>117</v>
      </c>
      <c r="E1006" s="143" t="s">
        <v>2385</v>
      </c>
      <c r="F1006" s="141" t="s">
        <v>1736</v>
      </c>
      <c r="G1006" s="142" t="s">
        <v>6074</v>
      </c>
      <c r="H1006" s="141" t="s">
        <v>6075</v>
      </c>
      <c r="I1006" s="143" t="s">
        <v>6076</v>
      </c>
      <c r="J1006" s="141" t="s">
        <v>6077</v>
      </c>
      <c r="O1006" s="144">
        <v>51000</v>
      </c>
      <c r="P1006" s="139">
        <v>1005</v>
      </c>
    </row>
    <row r="1007" spans="3:16" ht="15" customHeight="1">
      <c r="C1007" s="144" t="s">
        <v>6078</v>
      </c>
      <c r="D1007" s="143" t="s">
        <v>117</v>
      </c>
      <c r="E1007" s="143" t="s">
        <v>2385</v>
      </c>
      <c r="F1007" s="141" t="s">
        <v>1736</v>
      </c>
      <c r="G1007" s="142" t="s">
        <v>6079</v>
      </c>
      <c r="H1007" s="141" t="s">
        <v>6080</v>
      </c>
      <c r="I1007" s="143" t="s">
        <v>2085</v>
      </c>
      <c r="J1007" s="141" t="s">
        <v>6081</v>
      </c>
      <c r="O1007" s="144" t="s">
        <v>6062</v>
      </c>
      <c r="P1007" s="139">
        <v>1006</v>
      </c>
    </row>
    <row r="1008" spans="3:16" ht="15" customHeight="1">
      <c r="C1008" s="144" t="s">
        <v>6082</v>
      </c>
      <c r="D1008" s="143" t="s">
        <v>117</v>
      </c>
      <c r="E1008" s="143" t="s">
        <v>2385</v>
      </c>
      <c r="F1008" s="141" t="s">
        <v>2086</v>
      </c>
      <c r="G1008" s="142" t="s">
        <v>6083</v>
      </c>
      <c r="H1008" s="141" t="s">
        <v>6084</v>
      </c>
      <c r="I1008" s="143" t="s">
        <v>2087</v>
      </c>
      <c r="J1008" s="141" t="s">
        <v>6085</v>
      </c>
      <c r="O1008" s="144">
        <v>51325</v>
      </c>
      <c r="P1008" s="139">
        <v>1007</v>
      </c>
    </row>
    <row r="1009" spans="3:16" ht="15" customHeight="1">
      <c r="C1009" s="144" t="s">
        <v>6086</v>
      </c>
      <c r="D1009" s="143" t="s">
        <v>117</v>
      </c>
      <c r="E1009" s="143" t="s">
        <v>2385</v>
      </c>
      <c r="F1009" s="141" t="s">
        <v>1748</v>
      </c>
      <c r="G1009" s="142" t="s">
        <v>2088</v>
      </c>
      <c r="H1009" s="141" t="s">
        <v>6087</v>
      </c>
      <c r="I1009" s="143" t="s">
        <v>2089</v>
      </c>
      <c r="J1009" s="141" t="s">
        <v>6088</v>
      </c>
      <c r="O1009" s="144">
        <v>51222</v>
      </c>
      <c r="P1009" s="139">
        <v>1008</v>
      </c>
    </row>
    <row r="1010" spans="3:16" ht="15" customHeight="1">
      <c r="C1010" s="144" t="s">
        <v>6089</v>
      </c>
      <c r="D1010" s="143" t="s">
        <v>117</v>
      </c>
      <c r="E1010" s="143" t="s">
        <v>2385</v>
      </c>
      <c r="F1010" s="141" t="s">
        <v>3515</v>
      </c>
      <c r="G1010" s="142" t="s">
        <v>2090</v>
      </c>
      <c r="H1010" s="141" t="s">
        <v>6090</v>
      </c>
      <c r="I1010" s="143" t="s">
        <v>2091</v>
      </c>
      <c r="J1010" s="141" t="s">
        <v>6091</v>
      </c>
      <c r="O1010" s="144">
        <v>51550</v>
      </c>
      <c r="P1010" s="139">
        <v>1009</v>
      </c>
    </row>
    <row r="1011" spans="3:16" ht="15" customHeight="1">
      <c r="C1011" s="144" t="s">
        <v>6092</v>
      </c>
      <c r="D1011" s="143" t="s">
        <v>117</v>
      </c>
      <c r="E1011" s="143" t="s">
        <v>2385</v>
      </c>
      <c r="F1011" s="141" t="s">
        <v>3515</v>
      </c>
      <c r="G1011" s="142" t="s">
        <v>6093</v>
      </c>
      <c r="H1011" s="141" t="s">
        <v>6094</v>
      </c>
      <c r="I1011" s="143" t="s">
        <v>6095</v>
      </c>
      <c r="J1011" s="144"/>
      <c r="O1011" s="144">
        <v>51550</v>
      </c>
      <c r="P1011" s="139">
        <v>1010</v>
      </c>
    </row>
    <row r="1012" spans="3:16" ht="15" customHeight="1">
      <c r="C1012" s="144" t="s">
        <v>6096</v>
      </c>
      <c r="D1012" s="143" t="s">
        <v>117</v>
      </c>
      <c r="E1012" s="143" t="s">
        <v>2388</v>
      </c>
      <c r="F1012" s="141" t="s">
        <v>1322</v>
      </c>
      <c r="G1012" s="142" t="s">
        <v>2092</v>
      </c>
      <c r="H1012" s="141" t="s">
        <v>6097</v>
      </c>
      <c r="I1012" s="143" t="s">
        <v>2093</v>
      </c>
      <c r="J1012" s="141" t="s">
        <v>6098</v>
      </c>
      <c r="O1012" s="144">
        <v>53000</v>
      </c>
      <c r="P1012" s="139">
        <v>1011</v>
      </c>
    </row>
    <row r="1013" spans="3:16" ht="15" customHeight="1">
      <c r="C1013" s="144" t="s">
        <v>6099</v>
      </c>
      <c r="D1013" s="143" t="s">
        <v>117</v>
      </c>
      <c r="E1013" s="143" t="s">
        <v>2388</v>
      </c>
      <c r="F1013" s="141" t="s">
        <v>1322</v>
      </c>
      <c r="G1013" s="142" t="s">
        <v>2094</v>
      </c>
      <c r="H1013" s="141" t="s">
        <v>6097</v>
      </c>
      <c r="I1013" s="143" t="s">
        <v>2095</v>
      </c>
      <c r="J1013" s="141" t="s">
        <v>6100</v>
      </c>
      <c r="O1013" s="144">
        <v>53000</v>
      </c>
      <c r="P1013" s="139">
        <v>1012</v>
      </c>
    </row>
    <row r="1014" spans="3:16" ht="15" customHeight="1">
      <c r="C1014" s="144" t="s">
        <v>6101</v>
      </c>
      <c r="D1014" s="143" t="s">
        <v>117</v>
      </c>
      <c r="E1014" s="143" t="s">
        <v>2388</v>
      </c>
      <c r="F1014" s="141" t="s">
        <v>1327</v>
      </c>
      <c r="G1014" s="142" t="s">
        <v>2096</v>
      </c>
      <c r="H1014" s="141" t="s">
        <v>6102</v>
      </c>
      <c r="I1014" s="143" t="s">
        <v>2097</v>
      </c>
      <c r="J1014" s="141" t="s">
        <v>6103</v>
      </c>
      <c r="O1014" s="144">
        <v>53220</v>
      </c>
      <c r="P1014" s="139">
        <v>1013</v>
      </c>
    </row>
    <row r="1015" spans="3:16" ht="15" customHeight="1">
      <c r="C1015" s="144" t="s">
        <v>6104</v>
      </c>
      <c r="D1015" s="143" t="s">
        <v>117</v>
      </c>
      <c r="E1015" s="143" t="s">
        <v>2388</v>
      </c>
      <c r="F1015" s="141" t="s">
        <v>1329</v>
      </c>
      <c r="G1015" s="142" t="s">
        <v>2098</v>
      </c>
      <c r="H1015" s="141" t="s">
        <v>6105</v>
      </c>
      <c r="I1015" s="143" t="s">
        <v>2099</v>
      </c>
      <c r="J1015" s="141" t="s">
        <v>6106</v>
      </c>
      <c r="O1015" s="144">
        <v>53270</v>
      </c>
      <c r="P1015" s="139">
        <v>1014</v>
      </c>
    </row>
    <row r="1016" spans="3:16" ht="15" customHeight="1">
      <c r="C1016" s="144" t="s">
        <v>6107</v>
      </c>
      <c r="D1016" s="143" t="s">
        <v>117</v>
      </c>
      <c r="E1016" s="143" t="s">
        <v>2388</v>
      </c>
      <c r="F1016" s="141" t="s">
        <v>1345</v>
      </c>
      <c r="G1016" s="142" t="s">
        <v>6108</v>
      </c>
      <c r="H1016" s="141" t="s">
        <v>6109</v>
      </c>
      <c r="I1016" s="143" t="s">
        <v>2100</v>
      </c>
      <c r="J1016" s="141" t="s">
        <v>6110</v>
      </c>
      <c r="O1016" s="144">
        <v>53230</v>
      </c>
      <c r="P1016" s="139">
        <v>1015</v>
      </c>
    </row>
    <row r="1017" spans="3:16" ht="15" customHeight="1">
      <c r="C1017" s="144" t="s">
        <v>6111</v>
      </c>
      <c r="D1017" s="143" t="s">
        <v>117</v>
      </c>
      <c r="E1017" s="143" t="s">
        <v>2382</v>
      </c>
      <c r="F1017" s="141" t="s">
        <v>1347</v>
      </c>
      <c r="G1017" s="142" t="s">
        <v>6112</v>
      </c>
      <c r="H1017" s="141" t="s">
        <v>3602</v>
      </c>
      <c r="I1017" s="143" t="s">
        <v>2101</v>
      </c>
      <c r="J1017" s="141" t="s">
        <v>6113</v>
      </c>
      <c r="O1017" s="144">
        <v>33515</v>
      </c>
      <c r="P1017" s="139">
        <v>1016</v>
      </c>
    </row>
    <row r="1018" spans="3:16" ht="15" customHeight="1">
      <c r="C1018" s="144" t="s">
        <v>6114</v>
      </c>
      <c r="D1018" s="143" t="s">
        <v>117</v>
      </c>
      <c r="E1018" s="143" t="s">
        <v>2382</v>
      </c>
      <c r="F1018" s="141" t="s">
        <v>1349</v>
      </c>
      <c r="G1018" s="142" t="s">
        <v>6115</v>
      </c>
      <c r="H1018" s="141" t="s">
        <v>6116</v>
      </c>
      <c r="I1018" s="143" t="s">
        <v>6117</v>
      </c>
      <c r="J1018" s="141" t="s">
        <v>6118</v>
      </c>
      <c r="O1018" s="144">
        <v>33520</v>
      </c>
      <c r="P1018" s="139">
        <v>1017</v>
      </c>
    </row>
    <row r="1019" spans="3:16" ht="15" customHeight="1">
      <c r="C1019" s="144" t="s">
        <v>6119</v>
      </c>
      <c r="D1019" s="143" t="s">
        <v>117</v>
      </c>
      <c r="E1019" s="143" t="s">
        <v>2382</v>
      </c>
      <c r="F1019" s="141" t="s">
        <v>1349</v>
      </c>
      <c r="G1019" s="142" t="s">
        <v>6120</v>
      </c>
      <c r="H1019" s="141" t="s">
        <v>6121</v>
      </c>
      <c r="I1019" s="143" t="s">
        <v>6122</v>
      </c>
      <c r="J1019" s="141" t="s">
        <v>6123</v>
      </c>
      <c r="O1019" s="144">
        <v>33520</v>
      </c>
      <c r="P1019" s="139">
        <v>1018</v>
      </c>
    </row>
    <row r="1020" spans="3:16" ht="15" customHeight="1">
      <c r="C1020" s="144" t="s">
        <v>6124</v>
      </c>
      <c r="D1020" s="143" t="s">
        <v>117</v>
      </c>
      <c r="E1020" s="143" t="s">
        <v>2382</v>
      </c>
      <c r="F1020" s="141" t="s">
        <v>1350</v>
      </c>
      <c r="G1020" s="142" t="s">
        <v>6125</v>
      </c>
      <c r="H1020" s="141" t="s">
        <v>6126</v>
      </c>
      <c r="I1020" s="143" t="s">
        <v>2102</v>
      </c>
      <c r="J1020" s="141" t="s">
        <v>6127</v>
      </c>
      <c r="O1020" s="144">
        <v>33000</v>
      </c>
      <c r="P1020" s="139">
        <v>1019</v>
      </c>
    </row>
    <row r="1021" spans="3:16" ht="15" customHeight="1">
      <c r="C1021" s="144" t="s">
        <v>6128</v>
      </c>
      <c r="D1021" s="143" t="s">
        <v>117</v>
      </c>
      <c r="E1021" s="143" t="s">
        <v>2382</v>
      </c>
      <c r="F1021" s="141" t="s">
        <v>1350</v>
      </c>
      <c r="G1021" s="142" t="s">
        <v>2103</v>
      </c>
      <c r="H1021" s="141" t="s">
        <v>6129</v>
      </c>
      <c r="I1021" s="143" t="s">
        <v>2104</v>
      </c>
      <c r="J1021" s="141" t="s">
        <v>6130</v>
      </c>
      <c r="O1021" s="144">
        <v>33000</v>
      </c>
      <c r="P1021" s="139">
        <v>1020</v>
      </c>
    </row>
    <row r="1022" spans="3:16" ht="15" customHeight="1">
      <c r="C1022" s="144" t="s">
        <v>6131</v>
      </c>
      <c r="D1022" s="143" t="s">
        <v>117</v>
      </c>
      <c r="E1022" s="143" t="s">
        <v>2382</v>
      </c>
      <c r="F1022" s="141" t="s">
        <v>1350</v>
      </c>
      <c r="G1022" s="142" t="s">
        <v>2105</v>
      </c>
      <c r="H1022" s="141" t="s">
        <v>6129</v>
      </c>
      <c r="I1022" s="143" t="s">
        <v>2106</v>
      </c>
      <c r="J1022" s="141" t="s">
        <v>6132</v>
      </c>
      <c r="O1022" s="144">
        <v>33000</v>
      </c>
      <c r="P1022" s="139">
        <v>1021</v>
      </c>
    </row>
    <row r="1023" spans="3:16" ht="15" customHeight="1">
      <c r="C1023" s="144" t="s">
        <v>6133</v>
      </c>
      <c r="D1023" s="143" t="s">
        <v>117</v>
      </c>
      <c r="E1023" s="143" t="s">
        <v>2382</v>
      </c>
      <c r="F1023" s="141" t="s">
        <v>1350</v>
      </c>
      <c r="G1023" s="142" t="s">
        <v>2107</v>
      </c>
      <c r="H1023" s="141" t="s">
        <v>6134</v>
      </c>
      <c r="I1023" s="143" t="s">
        <v>2108</v>
      </c>
      <c r="J1023" s="141" t="s">
        <v>6135</v>
      </c>
      <c r="O1023" s="144">
        <v>33000</v>
      </c>
      <c r="P1023" s="139">
        <v>1022</v>
      </c>
    </row>
    <row r="1024" spans="3:16" ht="15" customHeight="1">
      <c r="C1024" s="144" t="s">
        <v>6136</v>
      </c>
      <c r="D1024" s="143" t="s">
        <v>117</v>
      </c>
      <c r="E1024" s="143" t="s">
        <v>2382</v>
      </c>
      <c r="F1024" s="141" t="s">
        <v>1350</v>
      </c>
      <c r="G1024" s="142" t="s">
        <v>2401</v>
      </c>
      <c r="H1024" s="141" t="s">
        <v>6137</v>
      </c>
      <c r="I1024" s="143" t="s">
        <v>2402</v>
      </c>
      <c r="J1024" s="141" t="s">
        <v>6138</v>
      </c>
      <c r="O1024" s="144">
        <v>33000</v>
      </c>
      <c r="P1024" s="139">
        <v>1023</v>
      </c>
    </row>
    <row r="1025" spans="3:16" ht="15" customHeight="1">
      <c r="C1025" s="144" t="s">
        <v>6139</v>
      </c>
      <c r="D1025" s="143" t="s">
        <v>117</v>
      </c>
      <c r="E1025" s="143" t="s">
        <v>2382</v>
      </c>
      <c r="F1025" s="141" t="s">
        <v>1370</v>
      </c>
      <c r="G1025" s="142" t="s">
        <v>2403</v>
      </c>
      <c r="H1025" s="141" t="s">
        <v>6140</v>
      </c>
      <c r="I1025" s="143" t="s">
        <v>2404</v>
      </c>
      <c r="J1025" s="141" t="s">
        <v>6141</v>
      </c>
      <c r="O1025" s="144" t="s">
        <v>6142</v>
      </c>
      <c r="P1025" s="139">
        <v>1024</v>
      </c>
    </row>
    <row r="1026" spans="3:16" ht="15" customHeight="1">
      <c r="C1026" s="144" t="s">
        <v>6143</v>
      </c>
      <c r="D1026" s="143" t="s">
        <v>117</v>
      </c>
      <c r="E1026" s="143" t="s">
        <v>2393</v>
      </c>
      <c r="F1026" s="141" t="s">
        <v>1372</v>
      </c>
      <c r="G1026" s="142" t="s">
        <v>6144</v>
      </c>
      <c r="H1026" s="141" t="s">
        <v>6145</v>
      </c>
      <c r="I1026" s="143" t="s">
        <v>2405</v>
      </c>
      <c r="J1026" s="141" t="s">
        <v>6146</v>
      </c>
      <c r="O1026" s="144">
        <v>34550</v>
      </c>
      <c r="P1026" s="139">
        <v>1025</v>
      </c>
    </row>
    <row r="1027" spans="3:16" ht="15" customHeight="1">
      <c r="C1027" s="144" t="s">
        <v>6147</v>
      </c>
      <c r="D1027" s="143" t="s">
        <v>117</v>
      </c>
      <c r="E1027" s="143" t="s">
        <v>2393</v>
      </c>
      <c r="F1027" s="141" t="s">
        <v>1374</v>
      </c>
      <c r="G1027" s="142" t="s">
        <v>6148</v>
      </c>
      <c r="H1027" s="141" t="s">
        <v>6149</v>
      </c>
      <c r="I1027" s="143" t="s">
        <v>2407</v>
      </c>
      <c r="J1027" s="141" t="s">
        <v>6150</v>
      </c>
      <c r="O1027" s="144">
        <v>34000</v>
      </c>
      <c r="P1027" s="139">
        <v>1026</v>
      </c>
    </row>
    <row r="1028" spans="3:16" ht="15" customHeight="1">
      <c r="C1028" s="144" t="s">
        <v>6151</v>
      </c>
      <c r="D1028" s="143" t="s">
        <v>117</v>
      </c>
      <c r="E1028" s="143" t="s">
        <v>2393</v>
      </c>
      <c r="F1028" s="141" t="s">
        <v>1374</v>
      </c>
      <c r="G1028" s="142" t="s">
        <v>6152</v>
      </c>
      <c r="H1028" s="141" t="s">
        <v>6153</v>
      </c>
      <c r="I1028" s="143" t="s">
        <v>2408</v>
      </c>
      <c r="J1028" s="141" t="s">
        <v>6154</v>
      </c>
      <c r="O1028" s="144">
        <v>34000</v>
      </c>
      <c r="P1028" s="139">
        <v>1027</v>
      </c>
    </row>
    <row r="1029" spans="3:16" ht="15" customHeight="1">
      <c r="C1029" s="144" t="s">
        <v>6155</v>
      </c>
      <c r="D1029" s="143" t="s">
        <v>117</v>
      </c>
      <c r="E1029" s="143" t="s">
        <v>2393</v>
      </c>
      <c r="F1029" s="141" t="s">
        <v>1374</v>
      </c>
      <c r="G1029" s="142" t="s">
        <v>2409</v>
      </c>
      <c r="H1029" s="141" t="s">
        <v>6156</v>
      </c>
      <c r="I1029" s="143" t="s">
        <v>2410</v>
      </c>
      <c r="J1029" s="141" t="s">
        <v>6157</v>
      </c>
      <c r="O1029" s="144">
        <v>34000</v>
      </c>
      <c r="P1029" s="139">
        <v>1028</v>
      </c>
    </row>
    <row r="1030" spans="3:16" ht="15" customHeight="1">
      <c r="C1030" s="144" t="s">
        <v>6158</v>
      </c>
      <c r="D1030" s="143" t="s">
        <v>117</v>
      </c>
      <c r="E1030" s="143" t="s">
        <v>2393</v>
      </c>
      <c r="F1030" s="141" t="s">
        <v>1374</v>
      </c>
      <c r="G1030" s="142" t="s">
        <v>2411</v>
      </c>
      <c r="H1030" s="141" t="s">
        <v>6159</v>
      </c>
      <c r="I1030" s="143" t="s">
        <v>2412</v>
      </c>
      <c r="J1030" s="141" t="s">
        <v>6160</v>
      </c>
      <c r="O1030" s="144">
        <v>34000</v>
      </c>
      <c r="P1030" s="139">
        <v>1029</v>
      </c>
    </row>
    <row r="1031" spans="3:16" ht="15" customHeight="1">
      <c r="C1031" s="144" t="s">
        <v>6161</v>
      </c>
      <c r="D1031" s="143" t="s">
        <v>117</v>
      </c>
      <c r="E1031" s="143" t="s">
        <v>2393</v>
      </c>
      <c r="F1031" s="141" t="s">
        <v>1374</v>
      </c>
      <c r="G1031" s="142" t="s">
        <v>1147</v>
      </c>
      <c r="H1031" s="141" t="s">
        <v>6153</v>
      </c>
      <c r="I1031" s="143" t="s">
        <v>2413</v>
      </c>
      <c r="J1031" s="141" t="s">
        <v>6162</v>
      </c>
      <c r="O1031" s="144">
        <v>34000</v>
      </c>
      <c r="P1031" s="139">
        <v>1030</v>
      </c>
    </row>
    <row r="1032" spans="3:16" ht="15" customHeight="1">
      <c r="C1032" s="144" t="s">
        <v>6163</v>
      </c>
      <c r="D1032" s="143" t="s">
        <v>117</v>
      </c>
      <c r="E1032" s="143" t="s">
        <v>2393</v>
      </c>
      <c r="F1032" s="141" t="s">
        <v>1374</v>
      </c>
      <c r="G1032" s="142" t="s">
        <v>6164</v>
      </c>
      <c r="H1032" s="141" t="s">
        <v>6165</v>
      </c>
      <c r="I1032" s="143" t="s">
        <v>2414</v>
      </c>
      <c r="J1032" s="141" t="s">
        <v>6166</v>
      </c>
      <c r="O1032" s="144">
        <v>34000</v>
      </c>
      <c r="P1032" s="139">
        <v>1031</v>
      </c>
    </row>
    <row r="1033" spans="3:16" ht="15" customHeight="1">
      <c r="C1033" s="144" t="s">
        <v>6167</v>
      </c>
      <c r="D1033" s="143" t="s">
        <v>117</v>
      </c>
      <c r="E1033" s="143" t="s">
        <v>2392</v>
      </c>
      <c r="F1033" s="141" t="s">
        <v>1387</v>
      </c>
      <c r="G1033" s="142" t="s">
        <v>2415</v>
      </c>
      <c r="H1033" s="141" t="s">
        <v>6168</v>
      </c>
      <c r="I1033" s="143" t="s">
        <v>2416</v>
      </c>
      <c r="J1033" s="141" t="s">
        <v>6169</v>
      </c>
      <c r="O1033" s="144">
        <v>35400</v>
      </c>
      <c r="P1033" s="139">
        <v>1032</v>
      </c>
    </row>
    <row r="1034" spans="3:16" ht="15" customHeight="1">
      <c r="C1034" s="144" t="s">
        <v>6170</v>
      </c>
      <c r="D1034" s="143" t="s">
        <v>117</v>
      </c>
      <c r="E1034" s="143" t="s">
        <v>2392</v>
      </c>
      <c r="F1034" s="141" t="s">
        <v>1387</v>
      </c>
      <c r="G1034" s="142" t="s">
        <v>2417</v>
      </c>
      <c r="H1034" s="141" t="s">
        <v>6171</v>
      </c>
      <c r="I1034" s="143" t="s">
        <v>2418</v>
      </c>
      <c r="J1034" s="141" t="s">
        <v>6172</v>
      </c>
      <c r="O1034" s="144">
        <v>35400</v>
      </c>
      <c r="P1034" s="139">
        <v>1033</v>
      </c>
    </row>
    <row r="1035" spans="3:16" ht="15" customHeight="1">
      <c r="C1035" s="144" t="s">
        <v>6173</v>
      </c>
      <c r="D1035" s="143" t="s">
        <v>117</v>
      </c>
      <c r="E1035" s="143" t="s">
        <v>2392</v>
      </c>
      <c r="F1035" s="141" t="s">
        <v>1387</v>
      </c>
      <c r="G1035" s="142" t="s">
        <v>6174</v>
      </c>
      <c r="H1035" s="141" t="s">
        <v>6171</v>
      </c>
      <c r="I1035" s="143" t="s">
        <v>2419</v>
      </c>
      <c r="J1035" s="141" t="s">
        <v>6175</v>
      </c>
      <c r="O1035" s="144">
        <v>35400</v>
      </c>
      <c r="P1035" s="139">
        <v>1034</v>
      </c>
    </row>
    <row r="1036" spans="3:16" ht="15" customHeight="1">
      <c r="C1036" s="144" t="s">
        <v>6176</v>
      </c>
      <c r="D1036" s="143" t="s">
        <v>117</v>
      </c>
      <c r="E1036" s="143" t="s">
        <v>2392</v>
      </c>
      <c r="F1036" s="141" t="s">
        <v>1388</v>
      </c>
      <c r="G1036" s="142" t="s">
        <v>2420</v>
      </c>
      <c r="H1036" s="141" t="s">
        <v>6177</v>
      </c>
      <c r="I1036" s="143" t="s">
        <v>2421</v>
      </c>
      <c r="J1036" s="141" t="s">
        <v>6178</v>
      </c>
      <c r="O1036" s="144">
        <v>35000</v>
      </c>
      <c r="P1036" s="139">
        <v>1035</v>
      </c>
    </row>
    <row r="1037" spans="3:16" ht="15" customHeight="1">
      <c r="C1037" s="144" t="s">
        <v>6179</v>
      </c>
      <c r="D1037" s="143" t="s">
        <v>117</v>
      </c>
      <c r="E1037" s="143" t="s">
        <v>2392</v>
      </c>
      <c r="F1037" s="141" t="s">
        <v>1388</v>
      </c>
      <c r="G1037" s="142" t="s">
        <v>6180</v>
      </c>
      <c r="H1037" s="141" t="s">
        <v>6181</v>
      </c>
      <c r="I1037" s="143" t="s">
        <v>2422</v>
      </c>
      <c r="J1037" s="141" t="s">
        <v>6182</v>
      </c>
      <c r="O1037" s="144">
        <v>35000</v>
      </c>
      <c r="P1037" s="139">
        <v>1036</v>
      </c>
    </row>
    <row r="1038" spans="3:16" ht="15" customHeight="1">
      <c r="C1038" s="144" t="s">
        <v>6183</v>
      </c>
      <c r="D1038" s="143" t="s">
        <v>117</v>
      </c>
      <c r="E1038" s="143" t="s">
        <v>2392</v>
      </c>
      <c r="F1038" s="141" t="s">
        <v>1388</v>
      </c>
      <c r="G1038" s="142" t="s">
        <v>6184</v>
      </c>
      <c r="H1038" s="141" t="s">
        <v>6185</v>
      </c>
      <c r="I1038" s="143" t="s">
        <v>2423</v>
      </c>
      <c r="J1038" s="141" t="s">
        <v>6186</v>
      </c>
      <c r="O1038" s="144">
        <v>35000</v>
      </c>
      <c r="P1038" s="139">
        <v>1037</v>
      </c>
    </row>
    <row r="1039" spans="3:16" ht="15" customHeight="1">
      <c r="C1039" s="144" t="s">
        <v>6187</v>
      </c>
      <c r="D1039" s="143" t="s">
        <v>117</v>
      </c>
      <c r="E1039" s="143" t="s">
        <v>2392</v>
      </c>
      <c r="F1039" s="141" t="s">
        <v>1388</v>
      </c>
      <c r="G1039" s="142" t="s">
        <v>2424</v>
      </c>
      <c r="H1039" s="141" t="s">
        <v>6188</v>
      </c>
      <c r="I1039" s="143" t="s">
        <v>2425</v>
      </c>
      <c r="J1039" s="141" t="s">
        <v>6189</v>
      </c>
      <c r="O1039" s="144" t="s">
        <v>3731</v>
      </c>
      <c r="P1039" s="139">
        <v>1038</v>
      </c>
    </row>
    <row r="1040" spans="3:16" ht="15" customHeight="1">
      <c r="C1040" s="144" t="s">
        <v>6190</v>
      </c>
      <c r="D1040" s="143" t="s">
        <v>117</v>
      </c>
      <c r="E1040" s="143" t="s">
        <v>2392</v>
      </c>
      <c r="F1040" s="141" t="s">
        <v>1388</v>
      </c>
      <c r="G1040" s="142" t="s">
        <v>2411</v>
      </c>
      <c r="H1040" s="141" t="s">
        <v>6188</v>
      </c>
      <c r="I1040" s="143" t="s">
        <v>2426</v>
      </c>
      <c r="J1040" s="141" t="s">
        <v>6191</v>
      </c>
      <c r="O1040" s="144">
        <v>35000</v>
      </c>
      <c r="P1040" s="139">
        <v>1039</v>
      </c>
    </row>
    <row r="1041" spans="3:16" ht="15" customHeight="1">
      <c r="C1041" s="144" t="s">
        <v>6192</v>
      </c>
      <c r="D1041" s="143" t="s">
        <v>117</v>
      </c>
      <c r="E1041" s="143" t="s">
        <v>2392</v>
      </c>
      <c r="F1041" s="141" t="s">
        <v>1388</v>
      </c>
      <c r="G1041" s="142" t="s">
        <v>2427</v>
      </c>
      <c r="H1041" s="141" t="s">
        <v>6193</v>
      </c>
      <c r="I1041" s="143" t="s">
        <v>2428</v>
      </c>
      <c r="J1041" s="141" t="s">
        <v>6194</v>
      </c>
      <c r="O1041" s="144">
        <v>35000</v>
      </c>
      <c r="P1041" s="139">
        <v>1040</v>
      </c>
    </row>
    <row r="1042" spans="3:16" ht="15" customHeight="1">
      <c r="C1042" s="144" t="s">
        <v>6195</v>
      </c>
      <c r="D1042" s="143" t="s">
        <v>117</v>
      </c>
      <c r="E1042" s="143" t="s">
        <v>2392</v>
      </c>
      <c r="F1042" s="141" t="s">
        <v>1388</v>
      </c>
      <c r="G1042" s="142" t="s">
        <v>2429</v>
      </c>
      <c r="H1042" s="141" t="s">
        <v>6196</v>
      </c>
      <c r="I1042" s="143" t="s">
        <v>2430</v>
      </c>
      <c r="J1042" s="141" t="s">
        <v>6197</v>
      </c>
      <c r="O1042" s="144">
        <v>35000</v>
      </c>
      <c r="P1042" s="139">
        <v>1041</v>
      </c>
    </row>
    <row r="1043" spans="3:16" ht="15" customHeight="1">
      <c r="C1043" s="144" t="s">
        <v>6198</v>
      </c>
      <c r="D1043" s="143" t="s">
        <v>117</v>
      </c>
      <c r="E1043" s="143" t="s">
        <v>2392</v>
      </c>
      <c r="F1043" s="141" t="s">
        <v>1388</v>
      </c>
      <c r="G1043" s="142" t="s">
        <v>6199</v>
      </c>
      <c r="H1043" s="141" t="s">
        <v>6200</v>
      </c>
      <c r="I1043" s="143" t="s">
        <v>2431</v>
      </c>
      <c r="J1043" s="141" t="s">
        <v>6201</v>
      </c>
      <c r="O1043" s="144">
        <v>35000</v>
      </c>
      <c r="P1043" s="139">
        <v>1042</v>
      </c>
    </row>
    <row r="1044" spans="3:16" ht="15" customHeight="1">
      <c r="C1044" s="144" t="s">
        <v>6202</v>
      </c>
      <c r="D1044" s="143" t="s">
        <v>117</v>
      </c>
      <c r="E1044" s="143" t="s">
        <v>2396</v>
      </c>
      <c r="F1044" s="141" t="s">
        <v>1843</v>
      </c>
      <c r="G1044" s="142" t="s">
        <v>2432</v>
      </c>
      <c r="H1044" s="141" t="s">
        <v>6203</v>
      </c>
      <c r="I1044" s="143" t="s">
        <v>2433</v>
      </c>
      <c r="J1044" s="141" t="s">
        <v>6204</v>
      </c>
      <c r="O1044" s="144">
        <v>23420</v>
      </c>
      <c r="P1044" s="139">
        <v>1043</v>
      </c>
    </row>
    <row r="1045" spans="3:16" ht="15" customHeight="1">
      <c r="C1045" s="144" t="s">
        <v>6205</v>
      </c>
      <c r="D1045" s="143" t="s">
        <v>117</v>
      </c>
      <c r="E1045" s="143" t="s">
        <v>2396</v>
      </c>
      <c r="F1045" s="141" t="s">
        <v>3828</v>
      </c>
      <c r="G1045" s="142" t="s">
        <v>2434</v>
      </c>
      <c r="H1045" s="141" t="s">
        <v>6206</v>
      </c>
      <c r="I1045" s="143" t="s">
        <v>2142</v>
      </c>
      <c r="J1045" s="141" t="s">
        <v>6207</v>
      </c>
      <c r="O1045" s="144">
        <v>23210</v>
      </c>
      <c r="P1045" s="139">
        <v>1044</v>
      </c>
    </row>
    <row r="1046" spans="3:16" ht="15" customHeight="1">
      <c r="C1046" s="144" t="s">
        <v>6208</v>
      </c>
      <c r="D1046" s="143" t="s">
        <v>117</v>
      </c>
      <c r="E1046" s="143" t="s">
        <v>2396</v>
      </c>
      <c r="F1046" s="141" t="s">
        <v>617</v>
      </c>
      <c r="G1046" s="142" t="s">
        <v>2143</v>
      </c>
      <c r="H1046" s="141" t="s">
        <v>6209</v>
      </c>
      <c r="I1046" s="143" t="s">
        <v>2144</v>
      </c>
      <c r="J1046" s="141" t="s">
        <v>6210</v>
      </c>
      <c r="O1046" s="144">
        <v>23440</v>
      </c>
      <c r="P1046" s="139">
        <v>1045</v>
      </c>
    </row>
    <row r="1047" spans="3:16" ht="15" customHeight="1">
      <c r="C1047" s="144" t="s">
        <v>6211</v>
      </c>
      <c r="D1047" s="143" t="s">
        <v>117</v>
      </c>
      <c r="E1047" s="143" t="s">
        <v>2396</v>
      </c>
      <c r="F1047" s="141" t="s">
        <v>619</v>
      </c>
      <c r="G1047" s="142" t="s">
        <v>2145</v>
      </c>
      <c r="H1047" s="141" t="s">
        <v>6212</v>
      </c>
      <c r="I1047" s="143" t="s">
        <v>2146</v>
      </c>
      <c r="J1047" s="141" t="s">
        <v>6213</v>
      </c>
      <c r="O1047" s="144">
        <v>23450</v>
      </c>
      <c r="P1047" s="139">
        <v>1046</v>
      </c>
    </row>
    <row r="1048" spans="3:16" ht="15" customHeight="1">
      <c r="C1048" s="144" t="s">
        <v>6214</v>
      </c>
      <c r="D1048" s="143" t="s">
        <v>117</v>
      </c>
      <c r="E1048" s="143" t="s">
        <v>2396</v>
      </c>
      <c r="F1048" s="141" t="s">
        <v>621</v>
      </c>
      <c r="G1048" s="142" t="s">
        <v>2147</v>
      </c>
      <c r="H1048" s="141" t="s">
        <v>6215</v>
      </c>
      <c r="I1048" s="143" t="s">
        <v>2148</v>
      </c>
      <c r="J1048" s="141" t="s">
        <v>6216</v>
      </c>
      <c r="O1048" s="144">
        <v>23250</v>
      </c>
      <c r="P1048" s="139">
        <v>1047</v>
      </c>
    </row>
    <row r="1049" spans="3:16" ht="15" customHeight="1">
      <c r="C1049" s="144" t="s">
        <v>6217</v>
      </c>
      <c r="D1049" s="143" t="s">
        <v>117</v>
      </c>
      <c r="E1049" s="143" t="s">
        <v>2396</v>
      </c>
      <c r="F1049" s="141" t="s">
        <v>623</v>
      </c>
      <c r="G1049" s="142" t="s">
        <v>2149</v>
      </c>
      <c r="H1049" s="141" t="s">
        <v>6218</v>
      </c>
      <c r="I1049" s="143" t="s">
        <v>2150</v>
      </c>
      <c r="J1049" s="141" t="s">
        <v>6219</v>
      </c>
      <c r="O1049" s="144">
        <v>23000</v>
      </c>
      <c r="P1049" s="139">
        <v>1048</v>
      </c>
    </row>
    <row r="1050" spans="3:16" ht="15" customHeight="1">
      <c r="C1050" s="144" t="s">
        <v>6220</v>
      </c>
      <c r="D1050" s="143" t="s">
        <v>117</v>
      </c>
      <c r="E1050" s="143" t="s">
        <v>2396</v>
      </c>
      <c r="F1050" s="141" t="s">
        <v>623</v>
      </c>
      <c r="G1050" s="142" t="s">
        <v>2151</v>
      </c>
      <c r="H1050" s="141" t="s">
        <v>6221</v>
      </c>
      <c r="I1050" s="143" t="s">
        <v>2152</v>
      </c>
      <c r="J1050" s="157" t="s">
        <v>7027</v>
      </c>
      <c r="O1050" s="144">
        <v>23000</v>
      </c>
      <c r="P1050" s="139">
        <v>1049</v>
      </c>
    </row>
    <row r="1051" spans="3:16" ht="15" customHeight="1">
      <c r="C1051" s="144" t="s">
        <v>6222</v>
      </c>
      <c r="D1051" s="143" t="s">
        <v>117</v>
      </c>
      <c r="E1051" s="143" t="s">
        <v>2396</v>
      </c>
      <c r="F1051" s="141" t="s">
        <v>623</v>
      </c>
      <c r="G1051" s="142" t="s">
        <v>2153</v>
      </c>
      <c r="H1051" s="141" t="s">
        <v>6223</v>
      </c>
      <c r="I1051" s="143" t="s">
        <v>2154</v>
      </c>
      <c r="J1051" s="141" t="s">
        <v>6224</v>
      </c>
      <c r="O1051" s="144">
        <v>23000</v>
      </c>
      <c r="P1051" s="139">
        <v>1050</v>
      </c>
    </row>
    <row r="1052" spans="3:16" ht="15" customHeight="1">
      <c r="C1052" s="144" t="s">
        <v>6225</v>
      </c>
      <c r="D1052" s="143" t="s">
        <v>117</v>
      </c>
      <c r="E1052" s="143" t="s">
        <v>2396</v>
      </c>
      <c r="F1052" s="141" t="s">
        <v>623</v>
      </c>
      <c r="G1052" s="142" t="s">
        <v>2155</v>
      </c>
      <c r="H1052" s="141" t="s">
        <v>6226</v>
      </c>
      <c r="I1052" s="143" t="s">
        <v>2156</v>
      </c>
      <c r="J1052" s="141" t="s">
        <v>6227</v>
      </c>
      <c r="O1052" s="144">
        <v>23000</v>
      </c>
      <c r="P1052" s="139">
        <v>1051</v>
      </c>
    </row>
    <row r="1053" spans="3:16" ht="15" customHeight="1">
      <c r="C1053" s="144" t="s">
        <v>6228</v>
      </c>
      <c r="D1053" s="143" t="s">
        <v>117</v>
      </c>
      <c r="E1053" s="143" t="s">
        <v>2396</v>
      </c>
      <c r="F1053" s="141" t="s">
        <v>623</v>
      </c>
      <c r="G1053" s="142" t="s">
        <v>2157</v>
      </c>
      <c r="H1053" s="141" t="s">
        <v>6229</v>
      </c>
      <c r="I1053" s="143" t="s">
        <v>1243</v>
      </c>
      <c r="J1053" s="141" t="s">
        <v>6230</v>
      </c>
      <c r="O1053" s="144">
        <v>23000</v>
      </c>
      <c r="P1053" s="139">
        <v>1052</v>
      </c>
    </row>
    <row r="1054" spans="3:16" ht="15" customHeight="1">
      <c r="C1054" s="144" t="s">
        <v>6231</v>
      </c>
      <c r="D1054" s="143" t="s">
        <v>117</v>
      </c>
      <c r="E1054" s="143" t="s">
        <v>2396</v>
      </c>
      <c r="F1054" s="141" t="s">
        <v>623</v>
      </c>
      <c r="G1054" s="142" t="s">
        <v>1244</v>
      </c>
      <c r="H1054" s="141" t="s">
        <v>6232</v>
      </c>
      <c r="I1054" s="143" t="s">
        <v>1245</v>
      </c>
      <c r="J1054" s="141" t="s">
        <v>6233</v>
      </c>
      <c r="O1054" s="144">
        <v>23000</v>
      </c>
      <c r="P1054" s="139">
        <v>1053</v>
      </c>
    </row>
    <row r="1055" spans="3:16" ht="15" customHeight="1">
      <c r="C1055" s="144" t="s">
        <v>6234</v>
      </c>
      <c r="D1055" s="143" t="s">
        <v>117</v>
      </c>
      <c r="E1055" s="143" t="s">
        <v>2396</v>
      </c>
      <c r="F1055" s="141" t="s">
        <v>623</v>
      </c>
      <c r="G1055" s="142" t="s">
        <v>1246</v>
      </c>
      <c r="H1055" s="141" t="s">
        <v>6235</v>
      </c>
      <c r="I1055" s="143" t="s">
        <v>1247</v>
      </c>
      <c r="J1055" s="141" t="s">
        <v>6236</v>
      </c>
      <c r="O1055" s="144">
        <v>23000</v>
      </c>
      <c r="P1055" s="139">
        <v>1054</v>
      </c>
    </row>
    <row r="1056" spans="3:16" ht="15" customHeight="1">
      <c r="C1056" s="144" t="s">
        <v>6237</v>
      </c>
      <c r="D1056" s="143" t="s">
        <v>117</v>
      </c>
      <c r="E1056" s="143" t="s">
        <v>2396</v>
      </c>
      <c r="F1056" s="141" t="s">
        <v>623</v>
      </c>
      <c r="G1056" s="142" t="s">
        <v>2411</v>
      </c>
      <c r="H1056" s="141" t="s">
        <v>6238</v>
      </c>
      <c r="I1056" s="143" t="s">
        <v>1248</v>
      </c>
      <c r="J1056" s="141" t="s">
        <v>6239</v>
      </c>
      <c r="O1056" s="144">
        <v>23000</v>
      </c>
      <c r="P1056" s="139">
        <v>1055</v>
      </c>
    </row>
    <row r="1057" spans="3:16" ht="15" customHeight="1">
      <c r="C1057" s="144" t="s">
        <v>6240</v>
      </c>
      <c r="D1057" s="143" t="s">
        <v>117</v>
      </c>
      <c r="E1057" s="143" t="s">
        <v>2396</v>
      </c>
      <c r="F1057" s="141" t="s">
        <v>623</v>
      </c>
      <c r="G1057" s="142" t="s">
        <v>6241</v>
      </c>
      <c r="H1057" s="141" t="s">
        <v>6242</v>
      </c>
      <c r="I1057" s="143" t="s">
        <v>1249</v>
      </c>
      <c r="J1057" s="141" t="s">
        <v>6243</v>
      </c>
      <c r="O1057" s="144">
        <v>23000</v>
      </c>
      <c r="P1057" s="139">
        <v>1056</v>
      </c>
    </row>
    <row r="1058" spans="3:16" ht="15" customHeight="1">
      <c r="C1058" s="144" t="s">
        <v>6244</v>
      </c>
      <c r="D1058" s="143" t="s">
        <v>117</v>
      </c>
      <c r="E1058" s="143" t="s">
        <v>2396</v>
      </c>
      <c r="F1058" s="141" t="s">
        <v>623</v>
      </c>
      <c r="G1058" s="142" t="s">
        <v>6245</v>
      </c>
      <c r="H1058" s="141" t="s">
        <v>6223</v>
      </c>
      <c r="I1058" s="143" t="s">
        <v>1250</v>
      </c>
      <c r="J1058" s="141" t="s">
        <v>6246</v>
      </c>
      <c r="O1058" s="144">
        <v>23000</v>
      </c>
      <c r="P1058" s="139">
        <v>1057</v>
      </c>
    </row>
    <row r="1059" spans="3:16" ht="15" customHeight="1">
      <c r="C1059" s="144" t="s">
        <v>6247</v>
      </c>
      <c r="D1059" s="143" t="s">
        <v>117</v>
      </c>
      <c r="E1059" s="143" t="s">
        <v>2396</v>
      </c>
      <c r="F1059" s="141" t="s">
        <v>623</v>
      </c>
      <c r="G1059" s="142" t="s">
        <v>6248</v>
      </c>
      <c r="H1059" s="141" t="s">
        <v>6232</v>
      </c>
      <c r="I1059" s="143" t="s">
        <v>2158</v>
      </c>
      <c r="J1059" s="141" t="s">
        <v>6249</v>
      </c>
      <c r="O1059" s="144">
        <v>23000</v>
      </c>
      <c r="P1059" s="139">
        <v>1058</v>
      </c>
    </row>
    <row r="1060" spans="3:16" ht="15" customHeight="1">
      <c r="C1060" s="144" t="s">
        <v>6250</v>
      </c>
      <c r="D1060" s="143" t="s">
        <v>117</v>
      </c>
      <c r="E1060" s="143" t="s">
        <v>2396</v>
      </c>
      <c r="F1060" s="141" t="s">
        <v>623</v>
      </c>
      <c r="G1060" s="142" t="s">
        <v>6251</v>
      </c>
      <c r="H1060" s="141" t="s">
        <v>6252</v>
      </c>
      <c r="I1060" s="143" t="s">
        <v>2159</v>
      </c>
      <c r="J1060" s="141" t="s">
        <v>6253</v>
      </c>
      <c r="O1060" s="144">
        <v>23000</v>
      </c>
      <c r="P1060" s="139">
        <v>1059</v>
      </c>
    </row>
    <row r="1061" spans="3:16" ht="15" customHeight="1">
      <c r="C1061" s="144" t="s">
        <v>6254</v>
      </c>
      <c r="D1061" s="143" t="s">
        <v>117</v>
      </c>
      <c r="E1061" s="143" t="s">
        <v>2396</v>
      </c>
      <c r="F1061" s="141" t="s">
        <v>623</v>
      </c>
      <c r="G1061" s="142" t="s">
        <v>2160</v>
      </c>
      <c r="H1061" s="141" t="s">
        <v>6255</v>
      </c>
      <c r="I1061" s="143" t="s">
        <v>2161</v>
      </c>
      <c r="J1061" s="141" t="s">
        <v>6256</v>
      </c>
      <c r="O1061" s="144">
        <v>23000</v>
      </c>
      <c r="P1061" s="139">
        <v>1060</v>
      </c>
    </row>
    <row r="1062" spans="3:16" ht="15" customHeight="1">
      <c r="C1062" s="144" t="s">
        <v>6257</v>
      </c>
      <c r="D1062" s="143" t="s">
        <v>117</v>
      </c>
      <c r="E1062" s="143" t="s">
        <v>2396</v>
      </c>
      <c r="F1062" s="141" t="s">
        <v>623</v>
      </c>
      <c r="G1062" s="142" t="s">
        <v>2162</v>
      </c>
      <c r="H1062" s="141" t="s">
        <v>6255</v>
      </c>
      <c r="I1062" s="143" t="s">
        <v>2163</v>
      </c>
      <c r="J1062" s="141" t="s">
        <v>6258</v>
      </c>
      <c r="O1062" s="144">
        <v>23000</v>
      </c>
      <c r="P1062" s="139">
        <v>1061</v>
      </c>
    </row>
    <row r="1063" spans="3:16" ht="15" customHeight="1">
      <c r="C1063" s="144" t="s">
        <v>6259</v>
      </c>
      <c r="D1063" s="143" t="s">
        <v>117</v>
      </c>
      <c r="E1063" s="143" t="s">
        <v>2396</v>
      </c>
      <c r="F1063" s="141" t="s">
        <v>623</v>
      </c>
      <c r="G1063" s="142" t="s">
        <v>6260</v>
      </c>
      <c r="H1063" s="141" t="s">
        <v>6261</v>
      </c>
      <c r="I1063" s="143" t="s">
        <v>2164</v>
      </c>
      <c r="J1063" s="141" t="s">
        <v>6262</v>
      </c>
      <c r="O1063" s="144">
        <v>23000</v>
      </c>
      <c r="P1063" s="139">
        <v>1062</v>
      </c>
    </row>
    <row r="1064" spans="3:16" ht="15" customHeight="1">
      <c r="C1064" s="144" t="s">
        <v>6263</v>
      </c>
      <c r="D1064" s="143" t="s">
        <v>117</v>
      </c>
      <c r="E1064" s="143" t="s">
        <v>2390</v>
      </c>
      <c r="F1064" s="141" t="s">
        <v>655</v>
      </c>
      <c r="G1064" s="142" t="s">
        <v>2165</v>
      </c>
      <c r="H1064" s="141" t="s">
        <v>3550</v>
      </c>
      <c r="I1064" s="143" t="s">
        <v>2166</v>
      </c>
      <c r="J1064" s="141" t="s">
        <v>6264</v>
      </c>
      <c r="O1064" s="144">
        <v>31300</v>
      </c>
      <c r="P1064" s="139">
        <v>1063</v>
      </c>
    </row>
    <row r="1065" spans="3:16" ht="15" customHeight="1">
      <c r="C1065" s="144" t="s">
        <v>6265</v>
      </c>
      <c r="D1065" s="143" t="s">
        <v>117</v>
      </c>
      <c r="E1065" s="143" t="s">
        <v>2390</v>
      </c>
      <c r="F1065" s="141" t="s">
        <v>655</v>
      </c>
      <c r="G1065" s="142" t="s">
        <v>2167</v>
      </c>
      <c r="H1065" s="141" t="s">
        <v>3550</v>
      </c>
      <c r="I1065" s="143" t="s">
        <v>2168</v>
      </c>
      <c r="J1065" s="141" t="s">
        <v>6266</v>
      </c>
      <c r="O1065" s="144">
        <v>31300</v>
      </c>
      <c r="P1065" s="139">
        <v>1064</v>
      </c>
    </row>
    <row r="1066" spans="3:16" ht="15" customHeight="1">
      <c r="C1066" s="144" t="s">
        <v>6267</v>
      </c>
      <c r="D1066" s="143" t="s">
        <v>117</v>
      </c>
      <c r="E1066" s="143" t="s">
        <v>2390</v>
      </c>
      <c r="F1066" s="141" t="s">
        <v>655</v>
      </c>
      <c r="G1066" s="142" t="s">
        <v>2169</v>
      </c>
      <c r="H1066" s="141" t="s">
        <v>6268</v>
      </c>
      <c r="I1066" s="143" t="s">
        <v>2170</v>
      </c>
      <c r="J1066" s="141" t="s">
        <v>6269</v>
      </c>
      <c r="O1066" s="144">
        <v>31300</v>
      </c>
      <c r="P1066" s="139">
        <v>1065</v>
      </c>
    </row>
    <row r="1067" spans="3:16" ht="15" customHeight="1">
      <c r="C1067" s="144" t="s">
        <v>6270</v>
      </c>
      <c r="D1067" s="143" t="s">
        <v>117</v>
      </c>
      <c r="E1067" s="143" t="s">
        <v>2390</v>
      </c>
      <c r="F1067" s="141" t="s">
        <v>656</v>
      </c>
      <c r="G1067" s="142" t="s">
        <v>6271</v>
      </c>
      <c r="H1067" s="141" t="s">
        <v>6272</v>
      </c>
      <c r="I1067" s="143" t="s">
        <v>2171</v>
      </c>
      <c r="J1067" s="141" t="s">
        <v>6273</v>
      </c>
      <c r="O1067" s="144" t="s">
        <v>6274</v>
      </c>
      <c r="P1067" s="139">
        <v>1066</v>
      </c>
    </row>
    <row r="1068" spans="3:16" ht="15" customHeight="1">
      <c r="C1068" s="144" t="s">
        <v>6275</v>
      </c>
      <c r="D1068" s="143" t="s">
        <v>117</v>
      </c>
      <c r="E1068" s="143" t="s">
        <v>2390</v>
      </c>
      <c r="F1068" s="141" t="s">
        <v>658</v>
      </c>
      <c r="G1068" s="142" t="s">
        <v>6276</v>
      </c>
      <c r="H1068" s="141" t="s">
        <v>6277</v>
      </c>
      <c r="I1068" s="143" t="s">
        <v>2172</v>
      </c>
      <c r="J1068" s="141" t="s">
        <v>6278</v>
      </c>
      <c r="O1068" s="144">
        <v>31400</v>
      </c>
      <c r="P1068" s="139">
        <v>1067</v>
      </c>
    </row>
    <row r="1069" spans="3:16" ht="15" customHeight="1">
      <c r="C1069" s="144" t="s">
        <v>6279</v>
      </c>
      <c r="D1069" s="143" t="s">
        <v>117</v>
      </c>
      <c r="E1069" s="143" t="s">
        <v>2390</v>
      </c>
      <c r="F1069" s="141" t="s">
        <v>658</v>
      </c>
      <c r="G1069" s="142" t="s">
        <v>2173</v>
      </c>
      <c r="H1069" s="141" t="s">
        <v>6277</v>
      </c>
      <c r="I1069" s="143" t="s">
        <v>2174</v>
      </c>
      <c r="J1069" s="141" t="s">
        <v>6280</v>
      </c>
      <c r="O1069" s="144">
        <v>31400</v>
      </c>
      <c r="P1069" s="139">
        <v>1068</v>
      </c>
    </row>
    <row r="1070" spans="3:16" ht="15" customHeight="1">
      <c r="C1070" s="144" t="s">
        <v>6281</v>
      </c>
      <c r="D1070" s="143" t="s">
        <v>117</v>
      </c>
      <c r="E1070" s="143" t="s">
        <v>2390</v>
      </c>
      <c r="F1070" s="141" t="s">
        <v>658</v>
      </c>
      <c r="G1070" s="142" t="s">
        <v>6282</v>
      </c>
      <c r="H1070" s="141" t="s">
        <v>6277</v>
      </c>
      <c r="I1070" s="143" t="s">
        <v>2175</v>
      </c>
      <c r="J1070" s="141" t="s">
        <v>6283</v>
      </c>
      <c r="O1070" s="144">
        <v>31400</v>
      </c>
      <c r="P1070" s="139">
        <v>1069</v>
      </c>
    </row>
    <row r="1071" spans="3:16" ht="15" customHeight="1">
      <c r="C1071" s="144" t="s">
        <v>6284</v>
      </c>
      <c r="D1071" s="143" t="s">
        <v>117</v>
      </c>
      <c r="E1071" s="143" t="s">
        <v>2390</v>
      </c>
      <c r="F1071" s="141" t="s">
        <v>49</v>
      </c>
      <c r="G1071" s="142" t="s">
        <v>6285</v>
      </c>
      <c r="H1071" s="141" t="s">
        <v>6286</v>
      </c>
      <c r="I1071" s="143" t="s">
        <v>2176</v>
      </c>
      <c r="J1071" s="141" t="s">
        <v>6287</v>
      </c>
      <c r="O1071" s="144">
        <v>31500</v>
      </c>
      <c r="P1071" s="139">
        <v>1070</v>
      </c>
    </row>
    <row r="1072" spans="3:16" ht="15" customHeight="1">
      <c r="C1072" s="144" t="s">
        <v>6288</v>
      </c>
      <c r="D1072" s="143" t="s">
        <v>117</v>
      </c>
      <c r="E1072" s="143" t="s">
        <v>2390</v>
      </c>
      <c r="F1072" s="141" t="s">
        <v>51</v>
      </c>
      <c r="G1072" s="142" t="s">
        <v>1452</v>
      </c>
      <c r="H1072" s="141" t="s">
        <v>4075</v>
      </c>
      <c r="I1072" s="143" t="s">
        <v>691</v>
      </c>
      <c r="J1072" s="141" t="s">
        <v>4076</v>
      </c>
      <c r="O1072" s="144">
        <v>31000</v>
      </c>
      <c r="P1072" s="139">
        <v>1071</v>
      </c>
    </row>
    <row r="1073" spans="3:16" ht="15" customHeight="1">
      <c r="C1073" s="144" t="s">
        <v>6289</v>
      </c>
      <c r="D1073" s="143" t="s">
        <v>117</v>
      </c>
      <c r="E1073" s="143" t="s">
        <v>2390</v>
      </c>
      <c r="F1073" s="141" t="s">
        <v>51</v>
      </c>
      <c r="G1073" s="142" t="s">
        <v>6290</v>
      </c>
      <c r="H1073" s="141" t="s">
        <v>6291</v>
      </c>
      <c r="I1073" s="143" t="s">
        <v>2177</v>
      </c>
      <c r="J1073" s="141" t="s">
        <v>6292</v>
      </c>
      <c r="O1073" s="144">
        <v>31000</v>
      </c>
      <c r="P1073" s="139">
        <v>1072</v>
      </c>
    </row>
    <row r="1074" spans="3:16" ht="15" customHeight="1">
      <c r="C1074" s="144" t="s">
        <v>6293</v>
      </c>
      <c r="D1074" s="143" t="s">
        <v>117</v>
      </c>
      <c r="E1074" s="143" t="s">
        <v>2390</v>
      </c>
      <c r="F1074" s="141" t="s">
        <v>51</v>
      </c>
      <c r="G1074" s="142" t="s">
        <v>6294</v>
      </c>
      <c r="H1074" s="141" t="s">
        <v>6291</v>
      </c>
      <c r="I1074" s="143" t="s">
        <v>2178</v>
      </c>
      <c r="J1074" s="141" t="s">
        <v>6295</v>
      </c>
      <c r="O1074" s="144">
        <v>31000</v>
      </c>
      <c r="P1074" s="139">
        <v>1073</v>
      </c>
    </row>
    <row r="1075" spans="3:16" ht="15" customHeight="1">
      <c r="C1075" s="144" t="s">
        <v>6296</v>
      </c>
      <c r="D1075" s="143" t="s">
        <v>117</v>
      </c>
      <c r="E1075" s="143" t="s">
        <v>2390</v>
      </c>
      <c r="F1075" s="141" t="s">
        <v>51</v>
      </c>
      <c r="G1075" s="142" t="s">
        <v>6297</v>
      </c>
      <c r="H1075" s="141" t="s">
        <v>6298</v>
      </c>
      <c r="I1075" s="143" t="s">
        <v>2179</v>
      </c>
      <c r="J1075" s="141" t="s">
        <v>6299</v>
      </c>
      <c r="O1075" s="144">
        <v>31000</v>
      </c>
      <c r="P1075" s="139">
        <v>1074</v>
      </c>
    </row>
    <row r="1076" spans="3:16" ht="15" customHeight="1">
      <c r="C1076" s="144" t="s">
        <v>6300</v>
      </c>
      <c r="D1076" s="143" t="s">
        <v>117</v>
      </c>
      <c r="E1076" s="143" t="s">
        <v>2390</v>
      </c>
      <c r="F1076" s="141" t="s">
        <v>51</v>
      </c>
      <c r="G1076" s="142" t="s">
        <v>6301</v>
      </c>
      <c r="H1076" s="141" t="s">
        <v>6302</v>
      </c>
      <c r="I1076" s="143" t="s">
        <v>2180</v>
      </c>
      <c r="J1076" s="141" t="s">
        <v>6303</v>
      </c>
      <c r="O1076" s="144">
        <v>31000</v>
      </c>
      <c r="P1076" s="139">
        <v>1075</v>
      </c>
    </row>
    <row r="1077" spans="3:16" ht="15" customHeight="1">
      <c r="C1077" s="144" t="s">
        <v>6304</v>
      </c>
      <c r="D1077" s="143" t="s">
        <v>117</v>
      </c>
      <c r="E1077" s="143" t="s">
        <v>2390</v>
      </c>
      <c r="F1077" s="141" t="s">
        <v>51</v>
      </c>
      <c r="G1077" s="142" t="s">
        <v>6305</v>
      </c>
      <c r="H1077" s="141" t="s">
        <v>6306</v>
      </c>
      <c r="I1077" s="143" t="s">
        <v>2181</v>
      </c>
      <c r="J1077" s="141" t="s">
        <v>6307</v>
      </c>
      <c r="O1077" s="144" t="s">
        <v>6308</v>
      </c>
      <c r="P1077" s="139">
        <v>1076</v>
      </c>
    </row>
    <row r="1078" spans="3:16" ht="15" customHeight="1">
      <c r="C1078" s="144" t="s">
        <v>6309</v>
      </c>
      <c r="D1078" s="143" t="s">
        <v>117</v>
      </c>
      <c r="E1078" s="143" t="s">
        <v>2390</v>
      </c>
      <c r="F1078" s="141" t="s">
        <v>51</v>
      </c>
      <c r="G1078" s="142" t="s">
        <v>6310</v>
      </c>
      <c r="H1078" s="141" t="s">
        <v>6311</v>
      </c>
      <c r="I1078" s="143" t="s">
        <v>2182</v>
      </c>
      <c r="J1078" s="141" t="s">
        <v>6312</v>
      </c>
      <c r="O1078" s="144">
        <v>31000</v>
      </c>
      <c r="P1078" s="139">
        <v>1077</v>
      </c>
    </row>
    <row r="1079" spans="3:16" ht="15" customHeight="1">
      <c r="C1079" s="144" t="s">
        <v>6313</v>
      </c>
      <c r="D1079" s="143" t="s">
        <v>117</v>
      </c>
      <c r="E1079" s="143" t="s">
        <v>2390</v>
      </c>
      <c r="F1079" s="141" t="s">
        <v>51</v>
      </c>
      <c r="G1079" s="142" t="s">
        <v>6314</v>
      </c>
      <c r="H1079" s="141" t="s">
        <v>6315</v>
      </c>
      <c r="I1079" s="143" t="s">
        <v>2183</v>
      </c>
      <c r="J1079" s="141" t="s">
        <v>6316</v>
      </c>
      <c r="O1079" s="144" t="s">
        <v>6308</v>
      </c>
      <c r="P1079" s="139">
        <v>1078</v>
      </c>
    </row>
    <row r="1080" spans="3:16" ht="15" customHeight="1">
      <c r="C1080" s="144" t="s">
        <v>6317</v>
      </c>
      <c r="D1080" s="143" t="s">
        <v>117</v>
      </c>
      <c r="E1080" s="143" t="s">
        <v>2390</v>
      </c>
      <c r="F1080" s="141" t="s">
        <v>51</v>
      </c>
      <c r="G1080" s="142" t="s">
        <v>2184</v>
      </c>
      <c r="H1080" s="141" t="s">
        <v>6318</v>
      </c>
      <c r="I1080" s="143" t="s">
        <v>2185</v>
      </c>
      <c r="J1080" s="141" t="s">
        <v>6319</v>
      </c>
      <c r="O1080" s="144">
        <v>31000</v>
      </c>
      <c r="P1080" s="139">
        <v>1079</v>
      </c>
    </row>
    <row r="1081" spans="3:16" ht="15" customHeight="1">
      <c r="C1081" s="144" t="s">
        <v>6320</v>
      </c>
      <c r="D1081" s="143" t="s">
        <v>117</v>
      </c>
      <c r="E1081" s="143" t="s">
        <v>2390</v>
      </c>
      <c r="F1081" s="141" t="s">
        <v>51</v>
      </c>
      <c r="G1081" s="142" t="s">
        <v>6321</v>
      </c>
      <c r="H1081" s="141" t="s">
        <v>6311</v>
      </c>
      <c r="I1081" s="143" t="s">
        <v>2186</v>
      </c>
      <c r="J1081" s="141" t="s">
        <v>6322</v>
      </c>
      <c r="O1081" s="144">
        <v>31000</v>
      </c>
      <c r="P1081" s="139">
        <v>1080</v>
      </c>
    </row>
    <row r="1082" spans="3:16" ht="15" customHeight="1">
      <c r="C1082" s="144" t="s">
        <v>6323</v>
      </c>
      <c r="D1082" s="143" t="s">
        <v>117</v>
      </c>
      <c r="E1082" s="143" t="s">
        <v>2390</v>
      </c>
      <c r="F1082" s="141" t="s">
        <v>51</v>
      </c>
      <c r="G1082" s="142" t="s">
        <v>2187</v>
      </c>
      <c r="H1082" s="141" t="s">
        <v>6324</v>
      </c>
      <c r="I1082" s="143" t="s">
        <v>2188</v>
      </c>
      <c r="J1082" s="141" t="s">
        <v>6325</v>
      </c>
      <c r="O1082" s="144">
        <v>31000</v>
      </c>
      <c r="P1082" s="139">
        <v>1081</v>
      </c>
    </row>
    <row r="1083" spans="3:16" ht="15" customHeight="1">
      <c r="C1083" s="144" t="s">
        <v>6326</v>
      </c>
      <c r="D1083" s="143" t="s">
        <v>117</v>
      </c>
      <c r="E1083" s="143" t="s">
        <v>2390</v>
      </c>
      <c r="F1083" s="141" t="s">
        <v>51</v>
      </c>
      <c r="G1083" s="142" t="s">
        <v>2189</v>
      </c>
      <c r="H1083" s="141" t="s">
        <v>6327</v>
      </c>
      <c r="I1083" s="143" t="s">
        <v>2190</v>
      </c>
      <c r="J1083" s="141" t="s">
        <v>6328</v>
      </c>
      <c r="O1083" s="144">
        <v>31000</v>
      </c>
      <c r="P1083" s="139">
        <v>1082</v>
      </c>
    </row>
    <row r="1084" spans="3:16" ht="15" customHeight="1">
      <c r="C1084" s="144" t="s">
        <v>6329</v>
      </c>
      <c r="D1084" s="143" t="s">
        <v>117</v>
      </c>
      <c r="E1084" s="143" t="s">
        <v>2390</v>
      </c>
      <c r="F1084" s="141" t="s">
        <v>51</v>
      </c>
      <c r="G1084" s="142" t="s">
        <v>6330</v>
      </c>
      <c r="H1084" s="141" t="s">
        <v>6331</v>
      </c>
      <c r="I1084" s="143" t="s">
        <v>2191</v>
      </c>
      <c r="J1084" s="141" t="s">
        <v>6332</v>
      </c>
      <c r="O1084" s="144">
        <v>31000</v>
      </c>
      <c r="P1084" s="139">
        <v>1083</v>
      </c>
    </row>
    <row r="1085" spans="3:16" ht="15" customHeight="1">
      <c r="C1085" s="144" t="s">
        <v>6333</v>
      </c>
      <c r="D1085" s="143" t="s">
        <v>117</v>
      </c>
      <c r="E1085" s="143" t="s">
        <v>2390</v>
      </c>
      <c r="F1085" s="141" t="s">
        <v>51</v>
      </c>
      <c r="G1085" s="142" t="s">
        <v>2192</v>
      </c>
      <c r="H1085" s="141" t="s">
        <v>6334</v>
      </c>
      <c r="I1085" s="143" t="s">
        <v>2193</v>
      </c>
      <c r="J1085" s="141" t="s">
        <v>6335</v>
      </c>
      <c r="O1085" s="144">
        <v>31000</v>
      </c>
      <c r="P1085" s="139">
        <v>1084</v>
      </c>
    </row>
    <row r="1086" spans="3:16" ht="15" customHeight="1">
      <c r="C1086" s="144" t="s">
        <v>6336</v>
      </c>
      <c r="D1086" s="143" t="s">
        <v>117</v>
      </c>
      <c r="E1086" s="143" t="s">
        <v>2390</v>
      </c>
      <c r="F1086" s="141" t="s">
        <v>51</v>
      </c>
      <c r="G1086" s="142" t="s">
        <v>6337</v>
      </c>
      <c r="H1086" s="141" t="s">
        <v>2194</v>
      </c>
      <c r="I1086" s="143" t="s">
        <v>2195</v>
      </c>
      <c r="J1086" s="141" t="s">
        <v>6338</v>
      </c>
      <c r="O1086" s="144">
        <v>31000</v>
      </c>
      <c r="P1086" s="139">
        <v>1085</v>
      </c>
    </row>
    <row r="1087" spans="3:16" ht="15" customHeight="1">
      <c r="C1087" s="144" t="s">
        <v>6339</v>
      </c>
      <c r="D1087" s="143" t="s">
        <v>117</v>
      </c>
      <c r="E1087" s="143" t="s">
        <v>2390</v>
      </c>
      <c r="F1087" s="141" t="s">
        <v>51</v>
      </c>
      <c r="G1087" s="142" t="s">
        <v>6340</v>
      </c>
      <c r="H1087" s="141" t="s">
        <v>6341</v>
      </c>
      <c r="I1087" s="143" t="s">
        <v>2196</v>
      </c>
      <c r="J1087" s="141" t="s">
        <v>6342</v>
      </c>
      <c r="O1087" s="144">
        <v>31000</v>
      </c>
      <c r="P1087" s="139">
        <v>1086</v>
      </c>
    </row>
    <row r="1088" spans="3:16" ht="15" customHeight="1">
      <c r="C1088" s="144" t="s">
        <v>6343</v>
      </c>
      <c r="D1088" s="143" t="s">
        <v>117</v>
      </c>
      <c r="E1088" s="143" t="s">
        <v>2390</v>
      </c>
      <c r="F1088" s="141" t="s">
        <v>51</v>
      </c>
      <c r="G1088" s="142" t="s">
        <v>2197</v>
      </c>
      <c r="H1088" s="141" t="s">
        <v>6344</v>
      </c>
      <c r="I1088" s="143" t="s">
        <v>2198</v>
      </c>
      <c r="J1088" s="141" t="s">
        <v>6345</v>
      </c>
      <c r="O1088" s="144">
        <v>31000</v>
      </c>
      <c r="P1088" s="139">
        <v>1087</v>
      </c>
    </row>
    <row r="1089" spans="3:16" ht="15" customHeight="1">
      <c r="C1089" s="144" t="s">
        <v>6346</v>
      </c>
      <c r="D1089" s="143" t="s">
        <v>117</v>
      </c>
      <c r="E1089" s="143" t="s">
        <v>2390</v>
      </c>
      <c r="F1089" s="141" t="s">
        <v>51</v>
      </c>
      <c r="G1089" s="142" t="s">
        <v>6347</v>
      </c>
      <c r="H1089" s="141" t="s">
        <v>4121</v>
      </c>
      <c r="I1089" s="143" t="s">
        <v>1297</v>
      </c>
      <c r="J1089" s="141" t="s">
        <v>6348</v>
      </c>
      <c r="O1089" s="144">
        <v>31000</v>
      </c>
      <c r="P1089" s="139">
        <v>1088</v>
      </c>
    </row>
    <row r="1090" spans="3:16" ht="15" customHeight="1">
      <c r="C1090" s="144" t="s">
        <v>6349</v>
      </c>
      <c r="D1090" s="143" t="s">
        <v>117</v>
      </c>
      <c r="E1090" s="143" t="s">
        <v>2390</v>
      </c>
      <c r="F1090" s="141" t="s">
        <v>1453</v>
      </c>
      <c r="G1090" s="142" t="s">
        <v>6350</v>
      </c>
      <c r="H1090" s="141" t="s">
        <v>3664</v>
      </c>
      <c r="I1090" s="143" t="s">
        <v>2199</v>
      </c>
      <c r="J1090" s="141" t="s">
        <v>6351</v>
      </c>
      <c r="O1090" s="144">
        <v>31550</v>
      </c>
      <c r="P1090" s="139">
        <v>1089</v>
      </c>
    </row>
    <row r="1091" spans="3:16" ht="15" customHeight="1">
      <c r="C1091" s="144" t="s">
        <v>6352</v>
      </c>
      <c r="D1091" s="143" t="s">
        <v>117</v>
      </c>
      <c r="E1091" s="143" t="s">
        <v>2390</v>
      </c>
      <c r="F1091" s="141" t="s">
        <v>1455</v>
      </c>
      <c r="G1091" s="142" t="s">
        <v>2200</v>
      </c>
      <c r="H1091" s="141" t="s">
        <v>3981</v>
      </c>
      <c r="I1091" s="143" t="s">
        <v>2201</v>
      </c>
      <c r="J1091" s="141" t="s">
        <v>6353</v>
      </c>
      <c r="O1091" s="144">
        <v>31511</v>
      </c>
      <c r="P1091" s="139">
        <v>1090</v>
      </c>
    </row>
    <row r="1092" spans="3:16" ht="15" customHeight="1">
      <c r="C1092" s="144" t="s">
        <v>6354</v>
      </c>
      <c r="D1092" s="143" t="s">
        <v>117</v>
      </c>
      <c r="E1092" s="143" t="s">
        <v>2390</v>
      </c>
      <c r="F1092" s="141" t="s">
        <v>197</v>
      </c>
      <c r="G1092" s="142" t="s">
        <v>2202</v>
      </c>
      <c r="H1092" s="141" t="s">
        <v>6355</v>
      </c>
      <c r="I1092" s="143" t="s">
        <v>2203</v>
      </c>
      <c r="J1092" s="141" t="s">
        <v>6356</v>
      </c>
      <c r="O1092" s="144">
        <v>31226</v>
      </c>
      <c r="P1092" s="139">
        <v>1091</v>
      </c>
    </row>
    <row r="1093" spans="3:16" ht="15" customHeight="1">
      <c r="C1093" s="144" t="s">
        <v>6357</v>
      </c>
      <c r="D1093" s="143" t="s">
        <v>117</v>
      </c>
      <c r="E1093" s="143" t="s">
        <v>2397</v>
      </c>
      <c r="F1093" s="141" t="s">
        <v>201</v>
      </c>
      <c r="G1093" s="142" t="s">
        <v>2204</v>
      </c>
      <c r="H1093" s="141" t="s">
        <v>6358</v>
      </c>
      <c r="I1093" s="143" t="s">
        <v>2205</v>
      </c>
      <c r="J1093" s="141" t="s">
        <v>6359</v>
      </c>
      <c r="O1093" s="144">
        <v>22320</v>
      </c>
      <c r="P1093" s="139">
        <v>1092</v>
      </c>
    </row>
    <row r="1094" spans="3:16" ht="15" customHeight="1">
      <c r="C1094" s="144" t="s">
        <v>6360</v>
      </c>
      <c r="D1094" s="143" t="s">
        <v>117</v>
      </c>
      <c r="E1094" s="143" t="s">
        <v>2397</v>
      </c>
      <c r="F1094" s="141" t="s">
        <v>203</v>
      </c>
      <c r="G1094" s="142" t="s">
        <v>2206</v>
      </c>
      <c r="H1094" s="141" t="s">
        <v>6361</v>
      </c>
      <c r="I1094" s="143" t="s">
        <v>2207</v>
      </c>
      <c r="J1094" s="141" t="s">
        <v>6362</v>
      </c>
      <c r="O1094" s="144">
        <v>22300</v>
      </c>
      <c r="P1094" s="139">
        <v>1093</v>
      </c>
    </row>
    <row r="1095" spans="3:16" ht="15" customHeight="1">
      <c r="C1095" s="144" t="s">
        <v>6363</v>
      </c>
      <c r="D1095" s="143" t="s">
        <v>117</v>
      </c>
      <c r="E1095" s="143" t="s">
        <v>2397</v>
      </c>
      <c r="F1095" s="141" t="s">
        <v>203</v>
      </c>
      <c r="G1095" s="142" t="s">
        <v>2208</v>
      </c>
      <c r="H1095" s="141" t="s">
        <v>6361</v>
      </c>
      <c r="I1095" s="143" t="s">
        <v>2209</v>
      </c>
      <c r="J1095" s="141" t="s">
        <v>6364</v>
      </c>
      <c r="O1095" s="144">
        <v>22300</v>
      </c>
      <c r="P1095" s="139">
        <v>1094</v>
      </c>
    </row>
    <row r="1096" spans="3:16" ht="15" customHeight="1">
      <c r="C1096" s="144" t="s">
        <v>6365</v>
      </c>
      <c r="D1096" s="143" t="s">
        <v>117</v>
      </c>
      <c r="E1096" s="143" t="s">
        <v>2397</v>
      </c>
      <c r="F1096" s="141" t="s">
        <v>1465</v>
      </c>
      <c r="G1096" s="142" t="s">
        <v>4265</v>
      </c>
      <c r="H1096" s="141" t="s">
        <v>4266</v>
      </c>
      <c r="I1096" s="143" t="s">
        <v>4267</v>
      </c>
      <c r="J1096" s="144" t="s">
        <v>4268</v>
      </c>
      <c r="O1096" s="144">
        <v>22000</v>
      </c>
      <c r="P1096" s="139">
        <v>1095</v>
      </c>
    </row>
    <row r="1097" spans="3:16" ht="15" customHeight="1">
      <c r="C1097" s="144" t="s">
        <v>6366</v>
      </c>
      <c r="D1097" s="143" t="s">
        <v>117</v>
      </c>
      <c r="E1097" s="143" t="s">
        <v>2397</v>
      </c>
      <c r="F1097" s="141" t="s">
        <v>1465</v>
      </c>
      <c r="G1097" s="142" t="s">
        <v>2210</v>
      </c>
      <c r="H1097" s="141" t="s">
        <v>6367</v>
      </c>
      <c r="I1097" s="143" t="s">
        <v>2211</v>
      </c>
      <c r="J1097" s="141" t="s">
        <v>6368</v>
      </c>
      <c r="O1097" s="144">
        <v>22000</v>
      </c>
      <c r="P1097" s="139">
        <v>1096</v>
      </c>
    </row>
    <row r="1098" spans="3:16" ht="15" customHeight="1">
      <c r="C1098" s="144" t="s">
        <v>6369</v>
      </c>
      <c r="D1098" s="143" t="s">
        <v>117</v>
      </c>
      <c r="E1098" s="143" t="s">
        <v>2397</v>
      </c>
      <c r="F1098" s="141" t="s">
        <v>1465</v>
      </c>
      <c r="G1098" s="142" t="s">
        <v>2212</v>
      </c>
      <c r="H1098" s="141" t="s">
        <v>6367</v>
      </c>
      <c r="I1098" s="143" t="s">
        <v>2213</v>
      </c>
      <c r="J1098" s="141" t="s">
        <v>6370</v>
      </c>
      <c r="O1098" s="144">
        <v>22000</v>
      </c>
      <c r="P1098" s="139">
        <v>1097</v>
      </c>
    </row>
    <row r="1099" spans="3:16" ht="15" customHeight="1">
      <c r="C1099" s="144" t="s">
        <v>6371</v>
      </c>
      <c r="D1099" s="143" t="s">
        <v>117</v>
      </c>
      <c r="E1099" s="143" t="s">
        <v>2397</v>
      </c>
      <c r="F1099" s="141" t="s">
        <v>1465</v>
      </c>
      <c r="G1099" s="142" t="s">
        <v>2214</v>
      </c>
      <c r="H1099" s="141" t="s">
        <v>6372</v>
      </c>
      <c r="I1099" s="143" t="s">
        <v>2215</v>
      </c>
      <c r="J1099" s="141" t="s">
        <v>6373</v>
      </c>
      <c r="O1099" s="144">
        <v>22000</v>
      </c>
      <c r="P1099" s="139">
        <v>1098</v>
      </c>
    </row>
    <row r="1100" spans="3:16" ht="15" customHeight="1">
      <c r="C1100" s="144" t="s">
        <v>6374</v>
      </c>
      <c r="D1100" s="143" t="s">
        <v>117</v>
      </c>
      <c r="E1100" s="143" t="s">
        <v>2397</v>
      </c>
      <c r="F1100" s="141" t="s">
        <v>1465</v>
      </c>
      <c r="G1100" s="142" t="s">
        <v>2216</v>
      </c>
      <c r="H1100" s="141" t="s">
        <v>6372</v>
      </c>
      <c r="I1100" s="143" t="s">
        <v>2217</v>
      </c>
      <c r="J1100" s="141" t="s">
        <v>6375</v>
      </c>
      <c r="O1100" s="144">
        <v>22000</v>
      </c>
      <c r="P1100" s="139">
        <v>1099</v>
      </c>
    </row>
    <row r="1101" spans="3:16" ht="15" customHeight="1">
      <c r="C1101" s="144" t="s">
        <v>6376</v>
      </c>
      <c r="D1101" s="143" t="s">
        <v>117</v>
      </c>
      <c r="E1101" s="143" t="s">
        <v>2397</v>
      </c>
      <c r="F1101" s="141" t="s">
        <v>1465</v>
      </c>
      <c r="G1101" s="142" t="s">
        <v>2218</v>
      </c>
      <c r="H1101" s="141" t="s">
        <v>6367</v>
      </c>
      <c r="I1101" s="143" t="s">
        <v>2219</v>
      </c>
      <c r="J1101" s="141" t="s">
        <v>6377</v>
      </c>
      <c r="O1101" s="144">
        <v>22000</v>
      </c>
      <c r="P1101" s="139">
        <v>1100</v>
      </c>
    </row>
    <row r="1102" spans="3:16" ht="15" customHeight="1">
      <c r="C1102" s="144" t="s">
        <v>6378</v>
      </c>
      <c r="D1102" s="143" t="s">
        <v>117</v>
      </c>
      <c r="E1102" s="143" t="s">
        <v>2397</v>
      </c>
      <c r="F1102" s="141" t="s">
        <v>1465</v>
      </c>
      <c r="G1102" s="142" t="s">
        <v>2411</v>
      </c>
      <c r="H1102" s="141" t="s">
        <v>6379</v>
      </c>
      <c r="I1102" s="143" t="s">
        <v>2220</v>
      </c>
      <c r="J1102" s="141" t="s">
        <v>6380</v>
      </c>
      <c r="O1102" s="144">
        <v>22000</v>
      </c>
      <c r="P1102" s="139">
        <v>1101</v>
      </c>
    </row>
    <row r="1103" spans="3:16" ht="15" customHeight="1">
      <c r="C1103" s="144" t="s">
        <v>6381</v>
      </c>
      <c r="D1103" s="143" t="s">
        <v>117</v>
      </c>
      <c r="E1103" s="143" t="s">
        <v>2397</v>
      </c>
      <c r="F1103" s="141" t="s">
        <v>1465</v>
      </c>
      <c r="G1103" s="142" t="s">
        <v>2221</v>
      </c>
      <c r="H1103" s="141" t="s">
        <v>6379</v>
      </c>
      <c r="I1103" s="143" t="s">
        <v>2222</v>
      </c>
      <c r="J1103" s="141" t="s">
        <v>6382</v>
      </c>
      <c r="O1103" s="144">
        <v>22000</v>
      </c>
      <c r="P1103" s="139">
        <v>1102</v>
      </c>
    </row>
    <row r="1104" spans="3:16" ht="15" customHeight="1">
      <c r="C1104" s="144" t="s">
        <v>6383</v>
      </c>
      <c r="D1104" s="143" t="s">
        <v>117</v>
      </c>
      <c r="E1104" s="143" t="s">
        <v>2397</v>
      </c>
      <c r="F1104" s="141" t="s">
        <v>1465</v>
      </c>
      <c r="G1104" s="142" t="s">
        <v>2223</v>
      </c>
      <c r="H1104" s="141" t="s">
        <v>6384</v>
      </c>
      <c r="I1104" s="143" t="s">
        <v>2224</v>
      </c>
      <c r="J1104" s="141" t="s">
        <v>6385</v>
      </c>
      <c r="O1104" s="144">
        <v>22000</v>
      </c>
      <c r="P1104" s="139">
        <v>1103</v>
      </c>
    </row>
    <row r="1105" spans="3:16" ht="15" customHeight="1">
      <c r="C1105" s="144" t="s">
        <v>6386</v>
      </c>
      <c r="D1105" s="143" t="s">
        <v>117</v>
      </c>
      <c r="E1105" s="143" t="s">
        <v>2397</v>
      </c>
      <c r="F1105" s="141" t="s">
        <v>1465</v>
      </c>
      <c r="G1105" s="142" t="s">
        <v>2225</v>
      </c>
      <c r="H1105" s="141" t="s">
        <v>6387</v>
      </c>
      <c r="I1105" s="143" t="s">
        <v>2226</v>
      </c>
      <c r="J1105" s="141" t="s">
        <v>6388</v>
      </c>
      <c r="O1105" s="144" t="s">
        <v>6389</v>
      </c>
      <c r="P1105" s="139">
        <v>1104</v>
      </c>
    </row>
    <row r="1106" spans="3:16" ht="15" customHeight="1">
      <c r="C1106" s="144" t="s">
        <v>6390</v>
      </c>
      <c r="D1106" s="143" t="s">
        <v>117</v>
      </c>
      <c r="E1106" s="143" t="s">
        <v>2391</v>
      </c>
      <c r="F1106" s="141" t="s">
        <v>578</v>
      </c>
      <c r="G1106" s="142" t="s">
        <v>6391</v>
      </c>
      <c r="H1106" s="141" t="s">
        <v>6392</v>
      </c>
      <c r="I1106" s="143" t="s">
        <v>2227</v>
      </c>
      <c r="J1106" s="141" t="s">
        <v>6393</v>
      </c>
      <c r="O1106" s="144">
        <v>32100</v>
      </c>
      <c r="P1106" s="139">
        <v>1105</v>
      </c>
    </row>
    <row r="1107" spans="3:16" ht="15" customHeight="1">
      <c r="C1107" s="144" t="s">
        <v>6394</v>
      </c>
      <c r="D1107" s="143" t="s">
        <v>117</v>
      </c>
      <c r="E1107" s="143" t="s">
        <v>2391</v>
      </c>
      <c r="F1107" s="141" t="s">
        <v>578</v>
      </c>
      <c r="G1107" s="142" t="s">
        <v>6395</v>
      </c>
      <c r="H1107" s="141" t="s">
        <v>6396</v>
      </c>
      <c r="I1107" s="143" t="s">
        <v>2228</v>
      </c>
      <c r="J1107" s="141" t="s">
        <v>6397</v>
      </c>
      <c r="O1107" s="144">
        <v>32100</v>
      </c>
      <c r="P1107" s="139">
        <v>1106</v>
      </c>
    </row>
    <row r="1108" spans="3:16" ht="15" customHeight="1">
      <c r="C1108" s="144" t="s">
        <v>6398</v>
      </c>
      <c r="D1108" s="143" t="s">
        <v>117</v>
      </c>
      <c r="E1108" s="143" t="s">
        <v>2391</v>
      </c>
      <c r="F1108" s="141" t="s">
        <v>578</v>
      </c>
      <c r="G1108" s="142" t="s">
        <v>6399</v>
      </c>
      <c r="H1108" s="141" t="s">
        <v>6400</v>
      </c>
      <c r="I1108" s="143" t="s">
        <v>2229</v>
      </c>
      <c r="J1108" s="141" t="s">
        <v>6401</v>
      </c>
      <c r="O1108" s="144">
        <v>32100</v>
      </c>
      <c r="P1108" s="139">
        <v>1107</v>
      </c>
    </row>
    <row r="1109" spans="3:16" ht="15" customHeight="1">
      <c r="C1109" s="144" t="s">
        <v>6402</v>
      </c>
      <c r="D1109" s="143" t="s">
        <v>117</v>
      </c>
      <c r="E1109" s="143" t="s">
        <v>2391</v>
      </c>
      <c r="F1109" s="141" t="s">
        <v>578</v>
      </c>
      <c r="G1109" s="142" t="s">
        <v>6403</v>
      </c>
      <c r="H1109" s="141" t="s">
        <v>6392</v>
      </c>
      <c r="I1109" s="143" t="s">
        <v>2230</v>
      </c>
      <c r="J1109" s="141" t="s">
        <v>6404</v>
      </c>
      <c r="O1109" s="144">
        <v>32100</v>
      </c>
      <c r="P1109" s="139">
        <v>1108</v>
      </c>
    </row>
    <row r="1110" spans="3:16" ht="15" customHeight="1">
      <c r="C1110" s="144" t="s">
        <v>6405</v>
      </c>
      <c r="D1110" s="143" t="s">
        <v>117</v>
      </c>
      <c r="E1110" s="143" t="s">
        <v>2391</v>
      </c>
      <c r="F1110" s="141" t="s">
        <v>578</v>
      </c>
      <c r="G1110" s="142" t="s">
        <v>6406</v>
      </c>
      <c r="H1110" s="141" t="s">
        <v>6392</v>
      </c>
      <c r="I1110" s="143" t="s">
        <v>2231</v>
      </c>
      <c r="J1110" s="141" t="s">
        <v>6407</v>
      </c>
      <c r="O1110" s="144" t="s">
        <v>6408</v>
      </c>
      <c r="P1110" s="139">
        <v>1109</v>
      </c>
    </row>
    <row r="1111" spans="3:16" ht="15" customHeight="1">
      <c r="C1111" s="144" t="s">
        <v>6409</v>
      </c>
      <c r="D1111" s="143" t="s">
        <v>117</v>
      </c>
      <c r="E1111" s="143" t="s">
        <v>2391</v>
      </c>
      <c r="F1111" s="141" t="s">
        <v>578</v>
      </c>
      <c r="G1111" s="142" t="s">
        <v>6410</v>
      </c>
      <c r="H1111" s="141" t="s">
        <v>6411</v>
      </c>
      <c r="I1111" s="143" t="s">
        <v>2232</v>
      </c>
      <c r="J1111" s="141" t="s">
        <v>6412</v>
      </c>
      <c r="O1111" s="144">
        <v>32100</v>
      </c>
      <c r="P1111" s="139">
        <v>1110</v>
      </c>
    </row>
    <row r="1112" spans="3:16" ht="15" customHeight="1">
      <c r="C1112" s="144" t="s">
        <v>6413</v>
      </c>
      <c r="D1112" s="143" t="s">
        <v>117</v>
      </c>
      <c r="E1112" s="143" t="s">
        <v>2391</v>
      </c>
      <c r="F1112" s="141" t="s">
        <v>578</v>
      </c>
      <c r="G1112" s="142" t="s">
        <v>2233</v>
      </c>
      <c r="H1112" s="141" t="s">
        <v>6414</v>
      </c>
      <c r="I1112" s="143" t="s">
        <v>2234</v>
      </c>
      <c r="J1112" s="141" t="s">
        <v>6415</v>
      </c>
      <c r="O1112" s="144">
        <v>32100</v>
      </c>
      <c r="P1112" s="139">
        <v>1111</v>
      </c>
    </row>
    <row r="1113" spans="3:16" ht="15" customHeight="1">
      <c r="C1113" s="144" t="s">
        <v>6416</v>
      </c>
      <c r="D1113" s="143" t="s">
        <v>117</v>
      </c>
      <c r="E1113" s="143" t="s">
        <v>2391</v>
      </c>
      <c r="F1113" s="141" t="s">
        <v>582</v>
      </c>
      <c r="G1113" s="142" t="s">
        <v>2235</v>
      </c>
      <c r="H1113" s="141" t="s">
        <v>6417</v>
      </c>
      <c r="I1113" s="143" t="s">
        <v>2236</v>
      </c>
      <c r="J1113" s="141" t="s">
        <v>6418</v>
      </c>
      <c r="O1113" s="144">
        <v>32000</v>
      </c>
      <c r="P1113" s="139">
        <v>1112</v>
      </c>
    </row>
    <row r="1114" spans="3:16" ht="15" customHeight="1">
      <c r="C1114" s="144" t="s">
        <v>6419</v>
      </c>
      <c r="D1114" s="143" t="s">
        <v>117</v>
      </c>
      <c r="E1114" s="143" t="s">
        <v>2391</v>
      </c>
      <c r="F1114" s="141" t="s">
        <v>6420</v>
      </c>
      <c r="G1114" s="142" t="s">
        <v>6421</v>
      </c>
      <c r="H1114" s="141" t="s">
        <v>6422</v>
      </c>
      <c r="I1114" s="143" t="s">
        <v>2237</v>
      </c>
      <c r="J1114" s="141" t="s">
        <v>6423</v>
      </c>
      <c r="O1114" s="144" t="s">
        <v>4337</v>
      </c>
      <c r="P1114" s="139">
        <v>1113</v>
      </c>
    </row>
    <row r="1115" spans="3:16" ht="15" customHeight="1">
      <c r="C1115" s="144" t="s">
        <v>6424</v>
      </c>
      <c r="D1115" s="143" t="s">
        <v>117</v>
      </c>
      <c r="E1115" s="143" t="s">
        <v>2391</v>
      </c>
      <c r="F1115" s="141" t="s">
        <v>582</v>
      </c>
      <c r="G1115" s="142" t="s">
        <v>2238</v>
      </c>
      <c r="H1115" s="141" t="s">
        <v>6425</v>
      </c>
      <c r="I1115" s="143" t="s">
        <v>2239</v>
      </c>
      <c r="J1115" s="141" t="s">
        <v>6426</v>
      </c>
      <c r="O1115" s="144">
        <v>32010</v>
      </c>
      <c r="P1115" s="139">
        <v>1114</v>
      </c>
    </row>
    <row r="1116" spans="3:16" ht="15" customHeight="1">
      <c r="C1116" s="144" t="s">
        <v>6427</v>
      </c>
      <c r="D1116" s="143" t="s">
        <v>117</v>
      </c>
      <c r="E1116" s="143" t="s">
        <v>2391</v>
      </c>
      <c r="F1116" s="141" t="s">
        <v>582</v>
      </c>
      <c r="G1116" s="142" t="s">
        <v>6428</v>
      </c>
      <c r="H1116" s="141" t="s">
        <v>6429</v>
      </c>
      <c r="I1116" s="143" t="s">
        <v>2240</v>
      </c>
      <c r="J1116" s="141" t="s">
        <v>6430</v>
      </c>
      <c r="O1116" s="144">
        <v>32010</v>
      </c>
      <c r="P1116" s="139">
        <v>1115</v>
      </c>
    </row>
    <row r="1117" spans="3:16" ht="15" customHeight="1">
      <c r="C1117" s="144" t="s">
        <v>6431</v>
      </c>
      <c r="D1117" s="143" t="s">
        <v>117</v>
      </c>
      <c r="E1117" s="143" t="s">
        <v>2391</v>
      </c>
      <c r="F1117" s="141" t="s">
        <v>586</v>
      </c>
      <c r="G1117" s="142" t="s">
        <v>6432</v>
      </c>
      <c r="H1117" s="141" t="s">
        <v>6433</v>
      </c>
      <c r="I1117" s="143" t="s">
        <v>2241</v>
      </c>
      <c r="J1117" s="141" t="s">
        <v>6434</v>
      </c>
      <c r="O1117" s="144">
        <v>32270</v>
      </c>
      <c r="P1117" s="139">
        <v>1116</v>
      </c>
    </row>
    <row r="1118" spans="3:16" ht="15" customHeight="1">
      <c r="C1118" s="144" t="s">
        <v>6435</v>
      </c>
      <c r="D1118" s="143" t="s">
        <v>117</v>
      </c>
      <c r="E1118" s="143" t="s">
        <v>2391</v>
      </c>
      <c r="F1118" s="141" t="s">
        <v>586</v>
      </c>
      <c r="G1118" s="142" t="s">
        <v>6436</v>
      </c>
      <c r="H1118" s="141" t="s">
        <v>6433</v>
      </c>
      <c r="I1118" s="143" t="s">
        <v>2242</v>
      </c>
      <c r="J1118" s="141" t="s">
        <v>6437</v>
      </c>
      <c r="O1118" s="144">
        <v>32270</v>
      </c>
      <c r="P1118" s="139">
        <v>1117</v>
      </c>
    </row>
    <row r="1119" spans="3:16" ht="15" customHeight="1">
      <c r="C1119" s="144" t="s">
        <v>6438</v>
      </c>
      <c r="D1119" s="143" t="s">
        <v>117</v>
      </c>
      <c r="E1119" s="143" t="s">
        <v>2391</v>
      </c>
      <c r="F1119" s="141" t="s">
        <v>586</v>
      </c>
      <c r="G1119" s="142" t="s">
        <v>6439</v>
      </c>
      <c r="H1119" s="141" t="s">
        <v>6433</v>
      </c>
      <c r="I1119" s="143" t="s">
        <v>2243</v>
      </c>
      <c r="J1119" s="141" t="s">
        <v>6440</v>
      </c>
      <c r="O1119" s="144">
        <v>32270</v>
      </c>
      <c r="P1119" s="139">
        <v>1118</v>
      </c>
    </row>
    <row r="1120" spans="3:16" ht="15" customHeight="1">
      <c r="C1120" s="144" t="s">
        <v>6441</v>
      </c>
      <c r="D1120" s="143" t="s">
        <v>117</v>
      </c>
      <c r="E1120" s="143" t="s">
        <v>2391</v>
      </c>
      <c r="F1120" s="141" t="s">
        <v>595</v>
      </c>
      <c r="G1120" s="142" t="s">
        <v>2244</v>
      </c>
      <c r="H1120" s="141" t="s">
        <v>6442</v>
      </c>
      <c r="I1120" s="143" t="s">
        <v>2245</v>
      </c>
      <c r="J1120" s="141" t="s">
        <v>6443</v>
      </c>
      <c r="O1120" s="144">
        <v>32236</v>
      </c>
      <c r="P1120" s="139">
        <v>1119</v>
      </c>
    </row>
    <row r="1121" spans="3:16" ht="15" customHeight="1">
      <c r="C1121" s="144" t="s">
        <v>6444</v>
      </c>
      <c r="D1121" s="143" t="s">
        <v>117</v>
      </c>
      <c r="E1121" s="143" t="s">
        <v>2395</v>
      </c>
      <c r="F1121" s="141" t="s">
        <v>274</v>
      </c>
      <c r="G1121" s="142" t="s">
        <v>2246</v>
      </c>
      <c r="H1121" s="141" t="s">
        <v>6445</v>
      </c>
      <c r="I1121" s="143" t="s">
        <v>2247</v>
      </c>
      <c r="J1121" s="141" t="s">
        <v>6446</v>
      </c>
      <c r="O1121" s="144">
        <v>21450</v>
      </c>
      <c r="P1121" s="139">
        <v>1120</v>
      </c>
    </row>
    <row r="1122" spans="3:16" ht="15" customHeight="1">
      <c r="C1122" s="144" t="s">
        <v>6447</v>
      </c>
      <c r="D1122" s="143" t="s">
        <v>117</v>
      </c>
      <c r="E1122" s="143" t="s">
        <v>2395</v>
      </c>
      <c r="F1122" s="141" t="s">
        <v>275</v>
      </c>
      <c r="G1122" s="142" t="s">
        <v>2248</v>
      </c>
      <c r="H1122" s="141" t="s">
        <v>6448</v>
      </c>
      <c r="I1122" s="143" t="s">
        <v>2249</v>
      </c>
      <c r="J1122" s="141" t="s">
        <v>6449</v>
      </c>
      <c r="O1122" s="144">
        <v>21260</v>
      </c>
      <c r="P1122" s="139">
        <v>1121</v>
      </c>
    </row>
    <row r="1123" spans="3:16" ht="15" customHeight="1">
      <c r="C1123" s="144" t="s">
        <v>6450</v>
      </c>
      <c r="D1123" s="143" t="s">
        <v>117</v>
      </c>
      <c r="E1123" s="143" t="s">
        <v>2395</v>
      </c>
      <c r="F1123" s="141" t="s">
        <v>275</v>
      </c>
      <c r="G1123" s="142" t="s">
        <v>2250</v>
      </c>
      <c r="H1123" s="141" t="s">
        <v>6448</v>
      </c>
      <c r="I1123" s="143" t="s">
        <v>2251</v>
      </c>
      <c r="J1123" s="141" t="s">
        <v>6451</v>
      </c>
      <c r="O1123" s="144">
        <v>21260</v>
      </c>
      <c r="P1123" s="139">
        <v>1122</v>
      </c>
    </row>
    <row r="1124" spans="3:16" ht="15" customHeight="1">
      <c r="C1124" s="144" t="s">
        <v>6452</v>
      </c>
      <c r="D1124" s="143" t="s">
        <v>117</v>
      </c>
      <c r="E1124" s="143" t="s">
        <v>2395</v>
      </c>
      <c r="F1124" s="141" t="s">
        <v>275</v>
      </c>
      <c r="G1124" s="142" t="s">
        <v>2252</v>
      </c>
      <c r="H1124" s="141" t="s">
        <v>6448</v>
      </c>
      <c r="I1124" s="143" t="s">
        <v>2253</v>
      </c>
      <c r="J1124" s="141" t="s">
        <v>6453</v>
      </c>
      <c r="O1124" s="144">
        <v>21260</v>
      </c>
      <c r="P1124" s="139">
        <v>1123</v>
      </c>
    </row>
    <row r="1125" spans="3:16" ht="15" customHeight="1">
      <c r="C1125" s="144" t="s">
        <v>6454</v>
      </c>
      <c r="D1125" s="143" t="s">
        <v>117</v>
      </c>
      <c r="E1125" s="143" t="s">
        <v>2395</v>
      </c>
      <c r="F1125" s="141" t="s">
        <v>275</v>
      </c>
      <c r="G1125" s="142" t="s">
        <v>2254</v>
      </c>
      <c r="H1125" s="141" t="s">
        <v>6448</v>
      </c>
      <c r="I1125" s="143" t="s">
        <v>2255</v>
      </c>
      <c r="J1125" s="141" t="s">
        <v>6455</v>
      </c>
      <c r="O1125" s="144">
        <v>21260</v>
      </c>
      <c r="P1125" s="139">
        <v>1124</v>
      </c>
    </row>
    <row r="1126" spans="3:16" ht="15" customHeight="1">
      <c r="C1126" s="144" t="s">
        <v>6456</v>
      </c>
      <c r="D1126" s="143" t="s">
        <v>117</v>
      </c>
      <c r="E1126" s="143" t="s">
        <v>2395</v>
      </c>
      <c r="F1126" s="141" t="s">
        <v>276</v>
      </c>
      <c r="G1126" s="142" t="s">
        <v>2256</v>
      </c>
      <c r="H1126" s="141" t="s">
        <v>6457</v>
      </c>
      <c r="I1126" s="143" t="s">
        <v>2257</v>
      </c>
      <c r="J1126" s="141" t="s">
        <v>6458</v>
      </c>
      <c r="O1126" s="144">
        <v>21300</v>
      </c>
      <c r="P1126" s="139">
        <v>1125</v>
      </c>
    </row>
    <row r="1127" spans="3:16" ht="15" customHeight="1">
      <c r="C1127" s="144" t="s">
        <v>6459</v>
      </c>
      <c r="D1127" s="143" t="s">
        <v>117</v>
      </c>
      <c r="E1127" s="143" t="s">
        <v>2395</v>
      </c>
      <c r="F1127" s="141" t="s">
        <v>276</v>
      </c>
      <c r="G1127" s="142" t="s">
        <v>2258</v>
      </c>
      <c r="H1127" s="141" t="s">
        <v>6457</v>
      </c>
      <c r="I1127" s="143" t="s">
        <v>2259</v>
      </c>
      <c r="J1127" s="141" t="s">
        <v>6460</v>
      </c>
      <c r="O1127" s="144">
        <v>21300</v>
      </c>
      <c r="P1127" s="139">
        <v>1126</v>
      </c>
    </row>
    <row r="1128" spans="3:16" ht="15" customHeight="1">
      <c r="C1128" s="144" t="s">
        <v>6461</v>
      </c>
      <c r="D1128" s="143" t="s">
        <v>117</v>
      </c>
      <c r="E1128" s="143" t="s">
        <v>2395</v>
      </c>
      <c r="F1128" s="141" t="s">
        <v>277</v>
      </c>
      <c r="G1128" s="142" t="s">
        <v>6462</v>
      </c>
      <c r="H1128" s="141" t="s">
        <v>6463</v>
      </c>
      <c r="I1128" s="143" t="s">
        <v>2260</v>
      </c>
      <c r="J1128" s="141" t="s">
        <v>6464</v>
      </c>
      <c r="O1128" s="144">
        <v>21310</v>
      </c>
      <c r="P1128" s="139">
        <v>1127</v>
      </c>
    </row>
    <row r="1129" spans="3:16" ht="15" customHeight="1">
      <c r="C1129" s="144" t="s">
        <v>6465</v>
      </c>
      <c r="D1129" s="143" t="s">
        <v>117</v>
      </c>
      <c r="E1129" s="143" t="s">
        <v>2395</v>
      </c>
      <c r="F1129" s="141" t="s">
        <v>283</v>
      </c>
      <c r="G1129" s="142" t="s">
        <v>2261</v>
      </c>
      <c r="H1129" s="141" t="s">
        <v>6466</v>
      </c>
      <c r="I1129" s="143" t="s">
        <v>2262</v>
      </c>
      <c r="J1129" s="141" t="s">
        <v>6467</v>
      </c>
      <c r="O1129" s="144">
        <v>21230</v>
      </c>
      <c r="P1129" s="139">
        <v>1128</v>
      </c>
    </row>
    <row r="1130" spans="3:16" ht="15" customHeight="1">
      <c r="C1130" s="144" t="s">
        <v>6468</v>
      </c>
      <c r="D1130" s="143" t="s">
        <v>117</v>
      </c>
      <c r="E1130" s="143" t="s">
        <v>2395</v>
      </c>
      <c r="F1130" s="141" t="s">
        <v>283</v>
      </c>
      <c r="G1130" s="142" t="s">
        <v>2263</v>
      </c>
      <c r="H1130" s="141" t="s">
        <v>6469</v>
      </c>
      <c r="I1130" s="143" t="s">
        <v>2264</v>
      </c>
      <c r="J1130" s="141" t="s">
        <v>6470</v>
      </c>
      <c r="O1130" s="144">
        <v>21230</v>
      </c>
      <c r="P1130" s="139">
        <v>1129</v>
      </c>
    </row>
    <row r="1131" spans="3:16" ht="15" customHeight="1">
      <c r="C1131" s="144" t="s">
        <v>6471</v>
      </c>
      <c r="D1131" s="143" t="s">
        <v>117</v>
      </c>
      <c r="E1131" s="143" t="s">
        <v>2395</v>
      </c>
      <c r="F1131" s="141" t="s">
        <v>283</v>
      </c>
      <c r="G1131" s="142" t="s">
        <v>6472</v>
      </c>
      <c r="H1131" s="141" t="s">
        <v>6473</v>
      </c>
      <c r="I1131" s="143" t="s">
        <v>2265</v>
      </c>
      <c r="J1131" s="141" t="s">
        <v>6474</v>
      </c>
      <c r="O1131" s="144">
        <v>21230</v>
      </c>
      <c r="P1131" s="139">
        <v>1130</v>
      </c>
    </row>
    <row r="1132" spans="3:16" ht="15" customHeight="1">
      <c r="C1132" s="144" t="s">
        <v>6475</v>
      </c>
      <c r="D1132" s="143" t="s">
        <v>117</v>
      </c>
      <c r="E1132" s="143" t="s">
        <v>2395</v>
      </c>
      <c r="F1132" s="141" t="s">
        <v>283</v>
      </c>
      <c r="G1132" s="142" t="s">
        <v>2266</v>
      </c>
      <c r="H1132" s="141" t="s">
        <v>6476</v>
      </c>
      <c r="I1132" s="143" t="s">
        <v>2267</v>
      </c>
      <c r="J1132" s="141" t="s">
        <v>6477</v>
      </c>
      <c r="O1132" s="144">
        <v>21230</v>
      </c>
      <c r="P1132" s="139">
        <v>1131</v>
      </c>
    </row>
    <row r="1133" spans="3:16" ht="15" customHeight="1">
      <c r="C1133" s="144" t="s">
        <v>6478</v>
      </c>
      <c r="D1133" s="143" t="s">
        <v>117</v>
      </c>
      <c r="E1133" s="143" t="s">
        <v>2395</v>
      </c>
      <c r="F1133" s="141" t="s">
        <v>286</v>
      </c>
      <c r="G1133" s="142" t="s">
        <v>6479</v>
      </c>
      <c r="H1133" s="141" t="s">
        <v>6480</v>
      </c>
      <c r="I1133" s="143" t="s">
        <v>2268</v>
      </c>
      <c r="J1133" s="141" t="s">
        <v>6481</v>
      </c>
      <c r="O1133" s="144">
        <v>21220</v>
      </c>
      <c r="P1133" s="139">
        <v>1132</v>
      </c>
    </row>
    <row r="1134" spans="3:16" ht="15" customHeight="1">
      <c r="C1134" s="144" t="s">
        <v>6482</v>
      </c>
      <c r="D1134" s="143" t="s">
        <v>117</v>
      </c>
      <c r="E1134" s="143" t="s">
        <v>2395</v>
      </c>
      <c r="F1134" s="141" t="s">
        <v>286</v>
      </c>
      <c r="G1134" s="142" t="s">
        <v>2269</v>
      </c>
      <c r="H1134" s="141" t="s">
        <v>6483</v>
      </c>
      <c r="I1134" s="143" t="s">
        <v>2270</v>
      </c>
      <c r="J1134" s="141" t="s">
        <v>6484</v>
      </c>
      <c r="O1134" s="144">
        <v>21220</v>
      </c>
      <c r="P1134" s="139">
        <v>1133</v>
      </c>
    </row>
    <row r="1135" spans="3:16" ht="15" customHeight="1">
      <c r="C1135" s="144" t="s">
        <v>6485</v>
      </c>
      <c r="D1135" s="143" t="s">
        <v>117</v>
      </c>
      <c r="E1135" s="143" t="s">
        <v>2395</v>
      </c>
      <c r="F1135" s="141" t="s">
        <v>287</v>
      </c>
      <c r="G1135" s="142" t="s">
        <v>2271</v>
      </c>
      <c r="H1135" s="141" t="s">
        <v>6486</v>
      </c>
      <c r="I1135" s="143" t="s">
        <v>2272</v>
      </c>
      <c r="J1135" s="141" t="s">
        <v>6487</v>
      </c>
      <c r="O1135" s="144">
        <v>21480</v>
      </c>
      <c r="P1135" s="139">
        <v>1134</v>
      </c>
    </row>
    <row r="1136" spans="3:16" ht="15" customHeight="1">
      <c r="C1136" s="144" t="s">
        <v>6488</v>
      </c>
      <c r="D1136" s="143" t="s">
        <v>117</v>
      </c>
      <c r="E1136" s="143" t="s">
        <v>2395</v>
      </c>
      <c r="F1136" s="141" t="s">
        <v>289</v>
      </c>
      <c r="G1136" s="142" t="s">
        <v>2273</v>
      </c>
      <c r="H1136" s="141" t="s">
        <v>6489</v>
      </c>
      <c r="I1136" s="143" t="s">
        <v>2274</v>
      </c>
      <c r="J1136" s="141" t="s">
        <v>6490</v>
      </c>
      <c r="O1136" s="144">
        <v>21276</v>
      </c>
      <c r="P1136" s="139">
        <v>1135</v>
      </c>
    </row>
    <row r="1137" spans="3:16" ht="15" customHeight="1">
      <c r="C1137" s="144" t="s">
        <v>6491</v>
      </c>
      <c r="D1137" s="143" t="s">
        <v>117</v>
      </c>
      <c r="E1137" s="143" t="s">
        <v>2395</v>
      </c>
      <c r="F1137" s="141" t="s">
        <v>293</v>
      </c>
      <c r="G1137" s="142" t="s">
        <v>2275</v>
      </c>
      <c r="H1137" s="141" t="s">
        <v>6492</v>
      </c>
      <c r="I1137" s="143" t="s">
        <v>2276</v>
      </c>
      <c r="J1137" s="141" t="s">
        <v>6493</v>
      </c>
      <c r="O1137" s="144">
        <v>21216</v>
      </c>
      <c r="P1137" s="139">
        <v>1136</v>
      </c>
    </row>
    <row r="1138" spans="3:16" ht="15" customHeight="1">
      <c r="C1138" s="144" t="s">
        <v>6494</v>
      </c>
      <c r="D1138" s="143" t="s">
        <v>117</v>
      </c>
      <c r="E1138" s="143" t="s">
        <v>2395</v>
      </c>
      <c r="F1138" s="141" t="s">
        <v>299</v>
      </c>
      <c r="G1138" s="142" t="s">
        <v>2277</v>
      </c>
      <c r="H1138" s="141" t="s">
        <v>6495</v>
      </c>
      <c r="I1138" s="143" t="s">
        <v>2278</v>
      </c>
      <c r="J1138" s="141" t="s">
        <v>6496</v>
      </c>
      <c r="O1138" s="144">
        <v>21000</v>
      </c>
      <c r="P1138" s="139">
        <v>1137</v>
      </c>
    </row>
    <row r="1139" spans="3:16" ht="15" customHeight="1">
      <c r="C1139" s="144" t="s">
        <v>6497</v>
      </c>
      <c r="D1139" s="143" t="s">
        <v>117</v>
      </c>
      <c r="E1139" s="143" t="s">
        <v>2395</v>
      </c>
      <c r="F1139" s="141" t="s">
        <v>299</v>
      </c>
      <c r="G1139" s="142" t="s">
        <v>2279</v>
      </c>
      <c r="H1139" s="141" t="s">
        <v>6498</v>
      </c>
      <c r="I1139" s="143" t="s">
        <v>2280</v>
      </c>
      <c r="J1139" s="141" t="s">
        <v>6499</v>
      </c>
      <c r="O1139" s="144">
        <v>21000</v>
      </c>
      <c r="P1139" s="139">
        <v>1138</v>
      </c>
    </row>
    <row r="1140" spans="3:16" ht="15" customHeight="1">
      <c r="C1140" s="144" t="s">
        <v>6500</v>
      </c>
      <c r="D1140" s="143" t="s">
        <v>117</v>
      </c>
      <c r="E1140" s="143" t="s">
        <v>2395</v>
      </c>
      <c r="F1140" s="141" t="s">
        <v>299</v>
      </c>
      <c r="G1140" s="142" t="s">
        <v>2281</v>
      </c>
      <c r="H1140" s="141" t="s">
        <v>6495</v>
      </c>
      <c r="I1140" s="143" t="s">
        <v>2282</v>
      </c>
      <c r="J1140" s="141" t="s">
        <v>6501</v>
      </c>
      <c r="O1140" s="144">
        <v>21000</v>
      </c>
      <c r="P1140" s="139">
        <v>1139</v>
      </c>
    </row>
    <row r="1141" spans="3:16" ht="15" customHeight="1">
      <c r="C1141" s="144" t="s">
        <v>6502</v>
      </c>
      <c r="D1141" s="143" t="s">
        <v>117</v>
      </c>
      <c r="E1141" s="143" t="s">
        <v>2395</v>
      </c>
      <c r="F1141" s="141" t="s">
        <v>299</v>
      </c>
      <c r="G1141" s="142" t="s">
        <v>1147</v>
      </c>
      <c r="H1141" s="141" t="s">
        <v>6503</v>
      </c>
      <c r="I1141" s="143" t="s">
        <v>1399</v>
      </c>
      <c r="J1141" s="141" t="s">
        <v>6504</v>
      </c>
      <c r="O1141" s="144">
        <v>21000</v>
      </c>
      <c r="P1141" s="139">
        <v>1140</v>
      </c>
    </row>
    <row r="1142" spans="3:16" ht="15" customHeight="1">
      <c r="C1142" s="144" t="s">
        <v>6505</v>
      </c>
      <c r="D1142" s="143" t="s">
        <v>117</v>
      </c>
      <c r="E1142" s="143" t="s">
        <v>2395</v>
      </c>
      <c r="F1142" s="141" t="s">
        <v>299</v>
      </c>
      <c r="G1142" s="142" t="s">
        <v>6506</v>
      </c>
      <c r="H1142" s="141" t="s">
        <v>6507</v>
      </c>
      <c r="I1142" s="143" t="s">
        <v>1400</v>
      </c>
      <c r="J1142" s="141" t="s">
        <v>6508</v>
      </c>
      <c r="O1142" s="144">
        <v>21000</v>
      </c>
      <c r="P1142" s="139">
        <v>1141</v>
      </c>
    </row>
    <row r="1143" spans="3:16" ht="15" customHeight="1">
      <c r="C1143" s="144" t="s">
        <v>6509</v>
      </c>
      <c r="D1143" s="143" t="s">
        <v>117</v>
      </c>
      <c r="E1143" s="143" t="s">
        <v>2395</v>
      </c>
      <c r="F1143" s="141" t="s">
        <v>299</v>
      </c>
      <c r="G1143" s="142" t="s">
        <v>1401</v>
      </c>
      <c r="H1143" s="141" t="s">
        <v>6507</v>
      </c>
      <c r="I1143" s="143" t="s">
        <v>1402</v>
      </c>
      <c r="J1143" s="141" t="s">
        <v>6510</v>
      </c>
      <c r="O1143" s="144">
        <v>21000</v>
      </c>
      <c r="P1143" s="139">
        <v>1142</v>
      </c>
    </row>
    <row r="1144" spans="3:16" ht="15" customHeight="1">
      <c r="C1144" s="144" t="s">
        <v>6511</v>
      </c>
      <c r="D1144" s="143" t="s">
        <v>117</v>
      </c>
      <c r="E1144" s="143" t="s">
        <v>2395</v>
      </c>
      <c r="F1144" s="141" t="s">
        <v>299</v>
      </c>
      <c r="G1144" s="142" t="s">
        <v>1403</v>
      </c>
      <c r="H1144" s="141" t="s">
        <v>6495</v>
      </c>
      <c r="I1144" s="143" t="s">
        <v>1404</v>
      </c>
      <c r="J1144" s="141" t="s">
        <v>6512</v>
      </c>
      <c r="O1144" s="144">
        <v>21000</v>
      </c>
      <c r="P1144" s="139">
        <v>1143</v>
      </c>
    </row>
    <row r="1145" spans="3:16" ht="15" customHeight="1">
      <c r="C1145" s="144" t="s">
        <v>6513</v>
      </c>
      <c r="D1145" s="143" t="s">
        <v>117</v>
      </c>
      <c r="E1145" s="143" t="s">
        <v>2395</v>
      </c>
      <c r="F1145" s="141" t="s">
        <v>299</v>
      </c>
      <c r="G1145" s="142" t="s">
        <v>6514</v>
      </c>
      <c r="H1145" s="141" t="s">
        <v>6109</v>
      </c>
      <c r="I1145" s="143" t="s">
        <v>1405</v>
      </c>
      <c r="J1145" s="141" t="s">
        <v>6515</v>
      </c>
      <c r="O1145" s="144">
        <v>21000</v>
      </c>
      <c r="P1145" s="139">
        <v>1144</v>
      </c>
    </row>
    <row r="1146" spans="3:16" ht="15" customHeight="1">
      <c r="C1146" s="144" t="s">
        <v>6516</v>
      </c>
      <c r="D1146" s="143" t="s">
        <v>117</v>
      </c>
      <c r="E1146" s="143" t="s">
        <v>2395</v>
      </c>
      <c r="F1146" s="141" t="s">
        <v>299</v>
      </c>
      <c r="G1146" s="142" t="s">
        <v>1406</v>
      </c>
      <c r="H1146" s="141" t="s">
        <v>6109</v>
      </c>
      <c r="I1146" s="143" t="s">
        <v>1407</v>
      </c>
      <c r="J1146" s="141" t="s">
        <v>6517</v>
      </c>
      <c r="O1146" s="144">
        <v>21000</v>
      </c>
      <c r="P1146" s="139">
        <v>1145</v>
      </c>
    </row>
    <row r="1147" spans="3:16" ht="15" customHeight="1">
      <c r="C1147" s="144" t="s">
        <v>6518</v>
      </c>
      <c r="D1147" s="143" t="s">
        <v>117</v>
      </c>
      <c r="E1147" s="143" t="s">
        <v>2395</v>
      </c>
      <c r="F1147" s="141" t="s">
        <v>299</v>
      </c>
      <c r="G1147" s="142" t="s">
        <v>6519</v>
      </c>
      <c r="H1147" s="141" t="s">
        <v>6520</v>
      </c>
      <c r="I1147" s="143" t="s">
        <v>1408</v>
      </c>
      <c r="J1147" s="141" t="s">
        <v>6521</v>
      </c>
      <c r="O1147" s="144">
        <v>21000</v>
      </c>
      <c r="P1147" s="139">
        <v>1146</v>
      </c>
    </row>
    <row r="1148" spans="3:16" ht="15" customHeight="1">
      <c r="C1148" s="144" t="s">
        <v>6522</v>
      </c>
      <c r="D1148" s="143" t="s">
        <v>117</v>
      </c>
      <c r="E1148" s="143" t="s">
        <v>2395</v>
      </c>
      <c r="F1148" s="141" t="s">
        <v>299</v>
      </c>
      <c r="G1148" s="142" t="s">
        <v>2427</v>
      </c>
      <c r="H1148" s="141" t="s">
        <v>6523</v>
      </c>
      <c r="I1148" s="143" t="s">
        <v>1409</v>
      </c>
      <c r="J1148" s="141" t="s">
        <v>6524</v>
      </c>
      <c r="O1148" s="144">
        <v>21000</v>
      </c>
      <c r="P1148" s="139">
        <v>1147</v>
      </c>
    </row>
    <row r="1149" spans="3:16" ht="15" customHeight="1">
      <c r="C1149" s="144" t="s">
        <v>6525</v>
      </c>
      <c r="D1149" s="143" t="s">
        <v>117</v>
      </c>
      <c r="E1149" s="143" t="s">
        <v>2395</v>
      </c>
      <c r="F1149" s="141" t="s">
        <v>299</v>
      </c>
      <c r="G1149" s="142" t="s">
        <v>6526</v>
      </c>
      <c r="H1149" s="141" t="s">
        <v>6527</v>
      </c>
      <c r="I1149" s="143" t="s">
        <v>1411</v>
      </c>
      <c r="J1149" s="141" t="s">
        <v>6528</v>
      </c>
      <c r="O1149" s="144">
        <v>21000</v>
      </c>
      <c r="P1149" s="139">
        <v>1148</v>
      </c>
    </row>
    <row r="1150" spans="3:16" ht="15" customHeight="1">
      <c r="C1150" s="144" t="s">
        <v>6529</v>
      </c>
      <c r="D1150" s="143" t="s">
        <v>117</v>
      </c>
      <c r="E1150" s="143" t="s">
        <v>2395</v>
      </c>
      <c r="F1150" s="141" t="s">
        <v>299</v>
      </c>
      <c r="G1150" s="142" t="s">
        <v>1412</v>
      </c>
      <c r="H1150" s="141" t="s">
        <v>6530</v>
      </c>
      <c r="I1150" s="143" t="s">
        <v>1413</v>
      </c>
      <c r="J1150" s="141" t="s">
        <v>6531</v>
      </c>
      <c r="O1150" s="144">
        <v>21000</v>
      </c>
      <c r="P1150" s="139">
        <v>1149</v>
      </c>
    </row>
    <row r="1151" spans="3:16" ht="15" customHeight="1">
      <c r="C1151" s="144" t="s">
        <v>6532</v>
      </c>
      <c r="D1151" s="143" t="s">
        <v>117</v>
      </c>
      <c r="E1151" s="143" t="s">
        <v>2395</v>
      </c>
      <c r="F1151" s="141" t="s">
        <v>299</v>
      </c>
      <c r="G1151" s="142" t="s">
        <v>6533</v>
      </c>
      <c r="H1151" s="141" t="s">
        <v>6534</v>
      </c>
      <c r="I1151" s="143" t="s">
        <v>1414</v>
      </c>
      <c r="J1151" s="141" t="s">
        <v>6535</v>
      </c>
      <c r="O1151" s="144">
        <v>21000</v>
      </c>
      <c r="P1151" s="139">
        <v>1150</v>
      </c>
    </row>
    <row r="1152" spans="3:16" ht="15" customHeight="1">
      <c r="C1152" s="144" t="s">
        <v>6536</v>
      </c>
      <c r="D1152" s="143" t="s">
        <v>117</v>
      </c>
      <c r="E1152" s="143" t="s">
        <v>2395</v>
      </c>
      <c r="F1152" s="141" t="s">
        <v>299</v>
      </c>
      <c r="G1152" s="142" t="s">
        <v>1415</v>
      </c>
      <c r="H1152" s="141" t="s">
        <v>6537</v>
      </c>
      <c r="I1152" s="143" t="s">
        <v>1416</v>
      </c>
      <c r="J1152" s="141" t="s">
        <v>6538</v>
      </c>
      <c r="O1152" s="144">
        <v>21000</v>
      </c>
      <c r="P1152" s="139">
        <v>1151</v>
      </c>
    </row>
    <row r="1153" spans="3:16" ht="15" customHeight="1">
      <c r="C1153" s="144" t="s">
        <v>6539</v>
      </c>
      <c r="D1153" s="143" t="s">
        <v>117</v>
      </c>
      <c r="E1153" s="143" t="s">
        <v>2395</v>
      </c>
      <c r="F1153" s="141" t="s">
        <v>299</v>
      </c>
      <c r="G1153" s="142" t="s">
        <v>1417</v>
      </c>
      <c r="H1153" s="141" t="s">
        <v>6540</v>
      </c>
      <c r="I1153" s="143" t="s">
        <v>1418</v>
      </c>
      <c r="J1153" s="141" t="s">
        <v>6541</v>
      </c>
      <c r="O1153" s="144">
        <v>21000</v>
      </c>
      <c r="P1153" s="139">
        <v>1152</v>
      </c>
    </row>
    <row r="1154" spans="3:16" ht="15" customHeight="1">
      <c r="C1154" s="144" t="s">
        <v>6542</v>
      </c>
      <c r="D1154" s="143" t="s">
        <v>117</v>
      </c>
      <c r="E1154" s="143" t="s">
        <v>2395</v>
      </c>
      <c r="F1154" s="141" t="s">
        <v>299</v>
      </c>
      <c r="G1154" s="142" t="s">
        <v>1419</v>
      </c>
      <c r="H1154" s="141" t="s">
        <v>6495</v>
      </c>
      <c r="I1154" s="143" t="s">
        <v>1420</v>
      </c>
      <c r="J1154" s="141" t="s">
        <v>6543</v>
      </c>
      <c r="O1154" s="144">
        <v>21000</v>
      </c>
      <c r="P1154" s="139">
        <v>1153</v>
      </c>
    </row>
    <row r="1155" spans="3:16" ht="15" customHeight="1">
      <c r="C1155" s="144" t="s">
        <v>6544</v>
      </c>
      <c r="D1155" s="143" t="s">
        <v>117</v>
      </c>
      <c r="E1155" s="143" t="s">
        <v>2395</v>
      </c>
      <c r="F1155" s="141" t="s">
        <v>299</v>
      </c>
      <c r="G1155" s="142" t="s">
        <v>2088</v>
      </c>
      <c r="H1155" s="141" t="s">
        <v>6545</v>
      </c>
      <c r="I1155" s="143" t="s">
        <v>1421</v>
      </c>
      <c r="J1155" s="141" t="s">
        <v>6546</v>
      </c>
      <c r="O1155" s="144">
        <v>21000</v>
      </c>
      <c r="P1155" s="139">
        <v>1154</v>
      </c>
    </row>
    <row r="1156" spans="3:16" ht="15" customHeight="1">
      <c r="C1156" s="144" t="s">
        <v>6547</v>
      </c>
      <c r="D1156" s="143" t="s">
        <v>117</v>
      </c>
      <c r="E1156" s="143" t="s">
        <v>2395</v>
      </c>
      <c r="F1156" s="141" t="s">
        <v>299</v>
      </c>
      <c r="G1156" s="142" t="s">
        <v>6548</v>
      </c>
      <c r="H1156" s="141" t="s">
        <v>6549</v>
      </c>
      <c r="I1156" s="143" t="s">
        <v>6550</v>
      </c>
      <c r="J1156" s="141" t="s">
        <v>6551</v>
      </c>
      <c r="O1156" s="144">
        <v>21000</v>
      </c>
      <c r="P1156" s="139">
        <v>1155</v>
      </c>
    </row>
    <row r="1157" spans="3:16" ht="15" customHeight="1">
      <c r="C1157" s="144" t="s">
        <v>6552</v>
      </c>
      <c r="D1157" s="143" t="s">
        <v>117</v>
      </c>
      <c r="E1157" s="143" t="s">
        <v>2395</v>
      </c>
      <c r="F1157" s="141" t="s">
        <v>299</v>
      </c>
      <c r="G1157" s="142" t="s">
        <v>6553</v>
      </c>
      <c r="H1157" s="141" t="s">
        <v>6554</v>
      </c>
      <c r="I1157" s="143" t="s">
        <v>1422</v>
      </c>
      <c r="J1157" s="141" t="s">
        <v>6555</v>
      </c>
      <c r="O1157" s="144">
        <v>21000</v>
      </c>
      <c r="P1157" s="139">
        <v>1156</v>
      </c>
    </row>
    <row r="1158" spans="3:16" ht="15" customHeight="1">
      <c r="C1158" s="144" t="s">
        <v>6556</v>
      </c>
      <c r="D1158" s="143" t="s">
        <v>117</v>
      </c>
      <c r="E1158" s="143" t="s">
        <v>2395</v>
      </c>
      <c r="F1158" s="141" t="s">
        <v>299</v>
      </c>
      <c r="G1158" s="142" t="s">
        <v>1423</v>
      </c>
      <c r="H1158" s="141" t="s">
        <v>6527</v>
      </c>
      <c r="I1158" s="143" t="s">
        <v>1424</v>
      </c>
      <c r="J1158" s="141" t="s">
        <v>6557</v>
      </c>
      <c r="O1158" s="144">
        <v>21000</v>
      </c>
      <c r="P1158" s="139">
        <v>1157</v>
      </c>
    </row>
    <row r="1159" spans="3:16" ht="15" customHeight="1">
      <c r="C1159" s="144" t="s">
        <v>6558</v>
      </c>
      <c r="D1159" s="143" t="s">
        <v>117</v>
      </c>
      <c r="E1159" s="143" t="s">
        <v>2395</v>
      </c>
      <c r="F1159" s="141" t="s">
        <v>299</v>
      </c>
      <c r="G1159" s="142" t="s">
        <v>1425</v>
      </c>
      <c r="H1159" s="141" t="s">
        <v>6559</v>
      </c>
      <c r="I1159" s="143" t="s">
        <v>1426</v>
      </c>
      <c r="J1159" s="141" t="s">
        <v>6560</v>
      </c>
      <c r="O1159" s="144">
        <v>21000</v>
      </c>
      <c r="P1159" s="139">
        <v>1158</v>
      </c>
    </row>
    <row r="1160" spans="3:16" ht="15" customHeight="1">
      <c r="C1160" s="144" t="s">
        <v>6561</v>
      </c>
      <c r="D1160" s="143" t="s">
        <v>117</v>
      </c>
      <c r="E1160" s="143" t="s">
        <v>2395</v>
      </c>
      <c r="F1160" s="141" t="s">
        <v>299</v>
      </c>
      <c r="G1160" s="142" t="s">
        <v>6562</v>
      </c>
      <c r="H1160" s="141" t="s">
        <v>6563</v>
      </c>
      <c r="I1160" s="143" t="s">
        <v>1427</v>
      </c>
      <c r="J1160" s="141" t="s">
        <v>6564</v>
      </c>
      <c r="O1160" s="144">
        <v>21000</v>
      </c>
      <c r="P1160" s="139">
        <v>1159</v>
      </c>
    </row>
    <row r="1161" spans="3:16" ht="15" customHeight="1">
      <c r="C1161" s="144" t="s">
        <v>6565</v>
      </c>
      <c r="D1161" s="143" t="s">
        <v>117</v>
      </c>
      <c r="E1161" s="143" t="s">
        <v>2395</v>
      </c>
      <c r="F1161" s="141" t="s">
        <v>299</v>
      </c>
      <c r="G1161" s="142" t="s">
        <v>6566</v>
      </c>
      <c r="H1161" s="141" t="s">
        <v>6567</v>
      </c>
      <c r="I1161" s="143" t="s">
        <v>1428</v>
      </c>
      <c r="J1161" s="141" t="s">
        <v>6568</v>
      </c>
      <c r="O1161" s="144">
        <v>21000</v>
      </c>
      <c r="P1161" s="139">
        <v>1160</v>
      </c>
    </row>
    <row r="1162" spans="3:16" ht="15" customHeight="1">
      <c r="C1162" s="144" t="s">
        <v>6569</v>
      </c>
      <c r="D1162" s="143" t="s">
        <v>117</v>
      </c>
      <c r="E1162" s="143" t="s">
        <v>2395</v>
      </c>
      <c r="F1162" s="141" t="s">
        <v>299</v>
      </c>
      <c r="G1162" s="142" t="s">
        <v>6570</v>
      </c>
      <c r="H1162" s="141" t="s">
        <v>6571</v>
      </c>
      <c r="I1162" s="143" t="s">
        <v>1429</v>
      </c>
      <c r="J1162" s="141" t="s">
        <v>6572</v>
      </c>
      <c r="O1162" s="144">
        <v>21000</v>
      </c>
      <c r="P1162" s="139">
        <v>1161</v>
      </c>
    </row>
    <row r="1163" spans="3:16" ht="15" customHeight="1">
      <c r="C1163" s="144" t="s">
        <v>6573</v>
      </c>
      <c r="D1163" s="143" t="s">
        <v>117</v>
      </c>
      <c r="E1163" s="143" t="s">
        <v>2395</v>
      </c>
      <c r="F1163" s="141" t="s">
        <v>299</v>
      </c>
      <c r="G1163" s="142" t="s">
        <v>6574</v>
      </c>
      <c r="H1163" s="141" t="s">
        <v>6575</v>
      </c>
      <c r="I1163" s="143" t="s">
        <v>6576</v>
      </c>
      <c r="J1163" s="141" t="s">
        <v>6577</v>
      </c>
      <c r="O1163" s="144">
        <v>21000</v>
      </c>
      <c r="P1163" s="139">
        <v>1162</v>
      </c>
    </row>
    <row r="1164" spans="3:16" ht="15" customHeight="1">
      <c r="C1164" s="144" t="s">
        <v>6578</v>
      </c>
      <c r="D1164" s="143" t="s">
        <v>117</v>
      </c>
      <c r="E1164" s="143" t="s">
        <v>2395</v>
      </c>
      <c r="F1164" s="141" t="s">
        <v>299</v>
      </c>
      <c r="G1164" s="142" t="s">
        <v>6579</v>
      </c>
      <c r="H1164" s="141" t="s">
        <v>4691</v>
      </c>
      <c r="I1164" s="143" t="s">
        <v>1430</v>
      </c>
      <c r="J1164" s="141" t="s">
        <v>6580</v>
      </c>
      <c r="O1164" s="144" t="s">
        <v>6581</v>
      </c>
      <c r="P1164" s="139">
        <v>1163</v>
      </c>
    </row>
    <row r="1165" spans="3:16" ht="15" customHeight="1">
      <c r="C1165" s="144" t="s">
        <v>6582</v>
      </c>
      <c r="D1165" s="143" t="s">
        <v>117</v>
      </c>
      <c r="E1165" s="143" t="s">
        <v>2395</v>
      </c>
      <c r="F1165" s="141" t="s">
        <v>299</v>
      </c>
      <c r="G1165" s="142" t="s">
        <v>1431</v>
      </c>
      <c r="H1165" s="141" t="s">
        <v>6583</v>
      </c>
      <c r="I1165" s="144" t="s">
        <v>1432</v>
      </c>
      <c r="J1165" s="141" t="s">
        <v>6584</v>
      </c>
      <c r="O1165" s="144" t="s">
        <v>6581</v>
      </c>
      <c r="P1165" s="139">
        <v>1164</v>
      </c>
    </row>
    <row r="1166" spans="3:16" ht="15" customHeight="1">
      <c r="C1166" s="144" t="s">
        <v>6585</v>
      </c>
      <c r="D1166" s="143" t="s">
        <v>117</v>
      </c>
      <c r="E1166" s="143" t="s">
        <v>2395</v>
      </c>
      <c r="F1166" s="141" t="s">
        <v>299</v>
      </c>
      <c r="G1166" s="142" t="s">
        <v>4694</v>
      </c>
      <c r="H1166" s="141" t="s">
        <v>4695</v>
      </c>
      <c r="I1166" s="143" t="s">
        <v>4696</v>
      </c>
      <c r="J1166" s="144" t="s">
        <v>4697</v>
      </c>
      <c r="O1166" s="144">
        <v>21000</v>
      </c>
      <c r="P1166" s="139">
        <v>1165</v>
      </c>
    </row>
    <row r="1167" spans="3:16" ht="15" customHeight="1">
      <c r="C1167" s="144" t="s">
        <v>6586</v>
      </c>
      <c r="D1167" s="143" t="s">
        <v>117</v>
      </c>
      <c r="E1167" s="143" t="s">
        <v>2395</v>
      </c>
      <c r="F1167" s="141" t="s">
        <v>299</v>
      </c>
      <c r="G1167" s="142" t="s">
        <v>4699</v>
      </c>
      <c r="H1167" s="141" t="s">
        <v>4700</v>
      </c>
      <c r="I1167" s="143" t="s">
        <v>4701</v>
      </c>
      <c r="J1167" s="144" t="s">
        <v>4702</v>
      </c>
      <c r="O1167" s="144">
        <v>21000</v>
      </c>
      <c r="P1167" s="139">
        <v>1166</v>
      </c>
    </row>
    <row r="1168" spans="3:16" ht="15" customHeight="1">
      <c r="C1168" s="144" t="s">
        <v>6587</v>
      </c>
      <c r="D1168" s="143" t="s">
        <v>117</v>
      </c>
      <c r="E1168" s="143" t="s">
        <v>2395</v>
      </c>
      <c r="F1168" s="141" t="s">
        <v>823</v>
      </c>
      <c r="G1168" s="142" t="s">
        <v>1433</v>
      </c>
      <c r="H1168" s="141" t="s">
        <v>4714</v>
      </c>
      <c r="I1168" s="143" t="s">
        <v>1434</v>
      </c>
      <c r="J1168" s="141" t="s">
        <v>6588</v>
      </c>
      <c r="O1168" s="144">
        <v>21420</v>
      </c>
      <c r="P1168" s="139">
        <v>1167</v>
      </c>
    </row>
    <row r="1169" spans="3:16" ht="15" customHeight="1">
      <c r="C1169" s="144" t="s">
        <v>6589</v>
      </c>
      <c r="D1169" s="143" t="s">
        <v>117</v>
      </c>
      <c r="E1169" s="143" t="s">
        <v>2395</v>
      </c>
      <c r="F1169" s="141" t="s">
        <v>824</v>
      </c>
      <c r="G1169" s="142" t="s">
        <v>1435</v>
      </c>
      <c r="H1169" s="141" t="s">
        <v>6590</v>
      </c>
      <c r="I1169" s="143" t="s">
        <v>1436</v>
      </c>
      <c r="J1169" s="141" t="s">
        <v>6591</v>
      </c>
      <c r="O1169" s="144">
        <v>21412</v>
      </c>
      <c r="P1169" s="139">
        <v>1168</v>
      </c>
    </row>
    <row r="1170" spans="3:16" ht="15" customHeight="1">
      <c r="C1170" s="144" t="s">
        <v>6592</v>
      </c>
      <c r="D1170" s="143" t="s">
        <v>117</v>
      </c>
      <c r="E1170" s="143" t="s">
        <v>2395</v>
      </c>
      <c r="F1170" s="141" t="s">
        <v>1597</v>
      </c>
      <c r="G1170" s="142" t="s">
        <v>1437</v>
      </c>
      <c r="H1170" s="141" t="s">
        <v>6593</v>
      </c>
      <c r="I1170" s="143" t="s">
        <v>1438</v>
      </c>
      <c r="J1170" s="141" t="s">
        <v>6594</v>
      </c>
      <c r="O1170" s="144">
        <v>21400</v>
      </c>
      <c r="P1170" s="139">
        <v>1169</v>
      </c>
    </row>
    <row r="1171" spans="3:16" ht="15" customHeight="1">
      <c r="C1171" s="144" t="s">
        <v>6595</v>
      </c>
      <c r="D1171" s="143" t="s">
        <v>117</v>
      </c>
      <c r="E1171" s="143" t="s">
        <v>2386</v>
      </c>
      <c r="F1171" s="141" t="s">
        <v>4860</v>
      </c>
      <c r="G1171" s="142" t="s">
        <v>6596</v>
      </c>
      <c r="H1171" s="141" t="s">
        <v>6597</v>
      </c>
      <c r="I1171" s="143" t="s">
        <v>1439</v>
      </c>
      <c r="J1171" s="141" t="s">
        <v>6598</v>
      </c>
      <c r="O1171" s="144">
        <v>52460</v>
      </c>
      <c r="P1171" s="139">
        <v>1170</v>
      </c>
    </row>
    <row r="1172" spans="3:16" ht="15" customHeight="1">
      <c r="C1172" s="144" t="s">
        <v>6599</v>
      </c>
      <c r="D1172" s="143" t="s">
        <v>117</v>
      </c>
      <c r="E1172" s="143" t="s">
        <v>2386</v>
      </c>
      <c r="F1172" s="141" t="s">
        <v>4860</v>
      </c>
      <c r="G1172" s="142" t="s">
        <v>6600</v>
      </c>
      <c r="H1172" s="141" t="s">
        <v>6597</v>
      </c>
      <c r="I1172" s="143" t="s">
        <v>1440</v>
      </c>
      <c r="J1172" s="141" t="s">
        <v>6601</v>
      </c>
      <c r="O1172" s="144">
        <v>52460</v>
      </c>
      <c r="P1172" s="139">
        <v>1171</v>
      </c>
    </row>
    <row r="1173" spans="3:16" ht="15" customHeight="1">
      <c r="C1173" s="144" t="s">
        <v>6602</v>
      </c>
      <c r="D1173" s="143" t="s">
        <v>117</v>
      </c>
      <c r="E1173" s="143" t="s">
        <v>2386</v>
      </c>
      <c r="F1173" s="141" t="s">
        <v>4860</v>
      </c>
      <c r="G1173" s="142" t="s">
        <v>1441</v>
      </c>
      <c r="H1173" s="141" t="s">
        <v>6597</v>
      </c>
      <c r="I1173" s="143" t="s">
        <v>1442</v>
      </c>
      <c r="J1173" s="141" t="s">
        <v>6603</v>
      </c>
      <c r="O1173" s="144">
        <v>52460</v>
      </c>
      <c r="P1173" s="139">
        <v>1172</v>
      </c>
    </row>
    <row r="1174" spans="3:16" ht="15" customHeight="1">
      <c r="C1174" s="144" t="s">
        <v>6604</v>
      </c>
      <c r="D1174" s="143" t="s">
        <v>117</v>
      </c>
      <c r="E1174" s="143" t="s">
        <v>2386</v>
      </c>
      <c r="F1174" s="141" t="s">
        <v>1610</v>
      </c>
      <c r="G1174" s="142" t="s">
        <v>1443</v>
      </c>
      <c r="H1174" s="141" t="s">
        <v>6605</v>
      </c>
      <c r="I1174" s="143" t="s">
        <v>1444</v>
      </c>
      <c r="J1174" s="141" t="s">
        <v>6606</v>
      </c>
      <c r="O1174" s="144">
        <v>52420</v>
      </c>
      <c r="P1174" s="139">
        <v>1173</v>
      </c>
    </row>
    <row r="1175" spans="3:16" ht="15" customHeight="1">
      <c r="C1175" s="144" t="s">
        <v>6607</v>
      </c>
      <c r="D1175" s="143" t="s">
        <v>117</v>
      </c>
      <c r="E1175" s="143" t="s">
        <v>2386</v>
      </c>
      <c r="F1175" s="141" t="s">
        <v>1611</v>
      </c>
      <c r="G1175" s="142" t="s">
        <v>6608</v>
      </c>
      <c r="H1175" s="141" t="s">
        <v>6609</v>
      </c>
      <c r="I1175" s="143" t="s">
        <v>1445</v>
      </c>
      <c r="J1175" s="141" t="s">
        <v>6610</v>
      </c>
      <c r="O1175" s="144">
        <v>52220</v>
      </c>
      <c r="P1175" s="139">
        <v>1174</v>
      </c>
    </row>
    <row r="1176" spans="3:16" ht="15" customHeight="1">
      <c r="C1176" s="144" t="s">
        <v>6611</v>
      </c>
      <c r="D1176" s="143" t="s">
        <v>117</v>
      </c>
      <c r="E1176" s="143" t="s">
        <v>2386</v>
      </c>
      <c r="F1176" s="141" t="s">
        <v>1612</v>
      </c>
      <c r="G1176" s="142" t="s">
        <v>6612</v>
      </c>
      <c r="H1176" s="141" t="s">
        <v>6613</v>
      </c>
      <c r="I1176" s="143" t="s">
        <v>1446</v>
      </c>
      <c r="J1176" s="141" t="s">
        <v>6614</v>
      </c>
      <c r="O1176" s="144">
        <v>52000</v>
      </c>
      <c r="P1176" s="139">
        <v>1175</v>
      </c>
    </row>
    <row r="1177" spans="3:16" ht="15" customHeight="1">
      <c r="C1177" s="144" t="s">
        <v>6615</v>
      </c>
      <c r="D1177" s="143" t="s">
        <v>117</v>
      </c>
      <c r="E1177" s="143" t="s">
        <v>2386</v>
      </c>
      <c r="F1177" s="141" t="s">
        <v>1612</v>
      </c>
      <c r="G1177" s="142" t="s">
        <v>6616</v>
      </c>
      <c r="H1177" s="141" t="s">
        <v>6617</v>
      </c>
      <c r="I1177" s="143" t="s">
        <v>1447</v>
      </c>
      <c r="J1177" s="141" t="s">
        <v>6618</v>
      </c>
      <c r="O1177" s="144">
        <v>52000</v>
      </c>
      <c r="P1177" s="139">
        <v>1176</v>
      </c>
    </row>
    <row r="1178" spans="3:16" ht="15" customHeight="1">
      <c r="C1178" s="144" t="s">
        <v>6619</v>
      </c>
      <c r="D1178" s="143" t="s">
        <v>117</v>
      </c>
      <c r="E1178" s="143" t="s">
        <v>2386</v>
      </c>
      <c r="F1178" s="141" t="s">
        <v>1614</v>
      </c>
      <c r="G1178" s="142" t="s">
        <v>6620</v>
      </c>
      <c r="H1178" s="141" t="s">
        <v>6621</v>
      </c>
      <c r="I1178" s="143" t="s">
        <v>1448</v>
      </c>
      <c r="J1178" s="141" t="s">
        <v>6622</v>
      </c>
      <c r="O1178" s="144">
        <v>52440</v>
      </c>
      <c r="P1178" s="139">
        <v>1177</v>
      </c>
    </row>
    <row r="1179" spans="3:16" ht="15" customHeight="1">
      <c r="C1179" s="144" t="s">
        <v>6623</v>
      </c>
      <c r="D1179" s="143" t="s">
        <v>117</v>
      </c>
      <c r="E1179" s="143" t="s">
        <v>2386</v>
      </c>
      <c r="F1179" s="141" t="s">
        <v>1614</v>
      </c>
      <c r="G1179" s="142" t="s">
        <v>1449</v>
      </c>
      <c r="H1179" s="141" t="s">
        <v>6624</v>
      </c>
      <c r="I1179" s="143" t="s">
        <v>35</v>
      </c>
      <c r="J1179" s="141" t="s">
        <v>6625</v>
      </c>
      <c r="O1179" s="144">
        <v>52440</v>
      </c>
      <c r="P1179" s="139">
        <v>1178</v>
      </c>
    </row>
    <row r="1180" spans="3:16" ht="15" customHeight="1">
      <c r="C1180" s="144" t="s">
        <v>6626</v>
      </c>
      <c r="D1180" s="143" t="s">
        <v>117</v>
      </c>
      <c r="E1180" s="143" t="s">
        <v>2386</v>
      </c>
      <c r="F1180" s="141" t="s">
        <v>1617</v>
      </c>
      <c r="G1180" s="148" t="s">
        <v>4935</v>
      </c>
      <c r="H1180" s="141" t="s">
        <v>4936</v>
      </c>
      <c r="I1180" s="143" t="s">
        <v>874</v>
      </c>
      <c r="J1180" s="144" t="s">
        <v>4937</v>
      </c>
      <c r="O1180" s="144">
        <v>52100</v>
      </c>
      <c r="P1180" s="139">
        <v>1179</v>
      </c>
    </row>
    <row r="1181" spans="3:16" ht="15" customHeight="1">
      <c r="C1181" s="144" t="s">
        <v>6627</v>
      </c>
      <c r="D1181" s="143" t="s">
        <v>117</v>
      </c>
      <c r="E1181" s="143" t="s">
        <v>2386</v>
      </c>
      <c r="F1181" s="141" t="s">
        <v>1617</v>
      </c>
      <c r="G1181" s="142" t="s">
        <v>6628</v>
      </c>
      <c r="H1181" s="141" t="s">
        <v>6629</v>
      </c>
      <c r="I1181" s="143" t="s">
        <v>36</v>
      </c>
      <c r="J1181" s="141" t="s">
        <v>6630</v>
      </c>
      <c r="O1181" s="144">
        <v>52100</v>
      </c>
      <c r="P1181" s="139">
        <v>1180</v>
      </c>
    </row>
    <row r="1182" spans="3:16" ht="15" customHeight="1">
      <c r="C1182" s="144" t="s">
        <v>6631</v>
      </c>
      <c r="D1182" s="143" t="s">
        <v>117</v>
      </c>
      <c r="E1182" s="143" t="s">
        <v>2386</v>
      </c>
      <c r="F1182" s="141" t="s">
        <v>1617</v>
      </c>
      <c r="G1182" s="142" t="s">
        <v>6632</v>
      </c>
      <c r="H1182" s="141" t="s">
        <v>6633</v>
      </c>
      <c r="I1182" s="143" t="s">
        <v>37</v>
      </c>
      <c r="J1182" s="141" t="s">
        <v>6634</v>
      </c>
      <c r="O1182" s="144">
        <v>52100</v>
      </c>
      <c r="P1182" s="139">
        <v>1181</v>
      </c>
    </row>
    <row r="1183" spans="3:16" ht="15" customHeight="1">
      <c r="C1183" s="144" t="s">
        <v>6635</v>
      </c>
      <c r="D1183" s="143" t="s">
        <v>117</v>
      </c>
      <c r="E1183" s="143" t="s">
        <v>2386</v>
      </c>
      <c r="F1183" s="141" t="s">
        <v>1617</v>
      </c>
      <c r="G1183" s="142" t="s">
        <v>6636</v>
      </c>
      <c r="H1183" s="141" t="s">
        <v>6637</v>
      </c>
      <c r="I1183" s="143" t="s">
        <v>38</v>
      </c>
      <c r="J1183" s="141" t="s">
        <v>6638</v>
      </c>
      <c r="O1183" s="144">
        <v>52100</v>
      </c>
      <c r="P1183" s="139">
        <v>1182</v>
      </c>
    </row>
    <row r="1184" spans="3:16" ht="15" customHeight="1">
      <c r="C1184" s="144" t="s">
        <v>6639</v>
      </c>
      <c r="D1184" s="143" t="s">
        <v>117</v>
      </c>
      <c r="E1184" s="143" t="s">
        <v>2386</v>
      </c>
      <c r="F1184" s="141" t="s">
        <v>1617</v>
      </c>
      <c r="G1184" s="142" t="s">
        <v>6640</v>
      </c>
      <c r="H1184" s="141" t="s">
        <v>6641</v>
      </c>
      <c r="I1184" s="143" t="s">
        <v>6642</v>
      </c>
      <c r="J1184" s="141" t="s">
        <v>6643</v>
      </c>
      <c r="O1184" s="144">
        <v>52100</v>
      </c>
      <c r="P1184" s="139">
        <v>1183</v>
      </c>
    </row>
    <row r="1185" spans="3:16" ht="15" customHeight="1">
      <c r="C1185" s="144" t="s">
        <v>6644</v>
      </c>
      <c r="D1185" s="143" t="s">
        <v>117</v>
      </c>
      <c r="E1185" s="143" t="s">
        <v>2386</v>
      </c>
      <c r="F1185" s="141" t="s">
        <v>1617</v>
      </c>
      <c r="G1185" s="142" t="s">
        <v>39</v>
      </c>
      <c r="H1185" s="141" t="s">
        <v>6645</v>
      </c>
      <c r="I1185" s="143" t="s">
        <v>40</v>
      </c>
      <c r="J1185" s="141" t="s">
        <v>6646</v>
      </c>
      <c r="O1185" s="144">
        <v>52100</v>
      </c>
      <c r="P1185" s="139">
        <v>1184</v>
      </c>
    </row>
    <row r="1186" spans="3:16" ht="15" customHeight="1">
      <c r="C1186" s="144" t="s">
        <v>6647</v>
      </c>
      <c r="D1186" s="143" t="s">
        <v>117</v>
      </c>
      <c r="E1186" s="143" t="s">
        <v>2386</v>
      </c>
      <c r="F1186" s="141" t="s">
        <v>1617</v>
      </c>
      <c r="G1186" s="142" t="s">
        <v>6648</v>
      </c>
      <c r="H1186" s="141" t="s">
        <v>6649</v>
      </c>
      <c r="I1186" s="143" t="s">
        <v>41</v>
      </c>
      <c r="J1186" s="141" t="s">
        <v>6650</v>
      </c>
      <c r="O1186" s="144">
        <v>52100</v>
      </c>
      <c r="P1186" s="139">
        <v>1185</v>
      </c>
    </row>
    <row r="1187" spans="3:16" ht="15" customHeight="1">
      <c r="C1187" s="144" t="s">
        <v>6651</v>
      </c>
      <c r="D1187" s="143" t="s">
        <v>117</v>
      </c>
      <c r="E1187" s="143" t="s">
        <v>2386</v>
      </c>
      <c r="F1187" s="141" t="s">
        <v>1617</v>
      </c>
      <c r="G1187" s="142" t="s">
        <v>6652</v>
      </c>
      <c r="H1187" s="141" t="s">
        <v>6653</v>
      </c>
      <c r="I1187" s="143" t="s">
        <v>42</v>
      </c>
      <c r="J1187" s="141" t="s">
        <v>6654</v>
      </c>
      <c r="O1187" s="144">
        <v>52100</v>
      </c>
      <c r="P1187" s="139">
        <v>1186</v>
      </c>
    </row>
    <row r="1188" spans="3:16" ht="15" customHeight="1">
      <c r="C1188" s="144" t="s">
        <v>6655</v>
      </c>
      <c r="D1188" s="143" t="s">
        <v>117</v>
      </c>
      <c r="E1188" s="143" t="s">
        <v>2386</v>
      </c>
      <c r="F1188" s="141" t="s">
        <v>1617</v>
      </c>
      <c r="G1188" s="142" t="s">
        <v>43</v>
      </c>
      <c r="H1188" s="141" t="s">
        <v>6656</v>
      </c>
      <c r="I1188" s="143" t="s">
        <v>44</v>
      </c>
      <c r="J1188" s="141" t="s">
        <v>6657</v>
      </c>
      <c r="O1188" s="144">
        <v>52100</v>
      </c>
      <c r="P1188" s="139">
        <v>1187</v>
      </c>
    </row>
    <row r="1189" spans="3:16" ht="15" customHeight="1">
      <c r="C1189" s="144" t="s">
        <v>6658</v>
      </c>
      <c r="D1189" s="143" t="s">
        <v>117</v>
      </c>
      <c r="E1189" s="143" t="s">
        <v>2386</v>
      </c>
      <c r="F1189" s="141" t="s">
        <v>1617</v>
      </c>
      <c r="G1189" s="142" t="s">
        <v>6659</v>
      </c>
      <c r="H1189" s="141" t="s">
        <v>3145</v>
      </c>
      <c r="I1189" s="143" t="s">
        <v>45</v>
      </c>
      <c r="J1189" s="141" t="s">
        <v>6660</v>
      </c>
      <c r="O1189" s="144">
        <v>52100</v>
      </c>
      <c r="P1189" s="139">
        <v>1188</v>
      </c>
    </row>
    <row r="1190" spans="3:16" ht="15" customHeight="1">
      <c r="C1190" s="144" t="s">
        <v>6661</v>
      </c>
      <c r="D1190" s="143" t="s">
        <v>117</v>
      </c>
      <c r="E1190" s="143" t="s">
        <v>2386</v>
      </c>
      <c r="F1190" s="141" t="s">
        <v>906</v>
      </c>
      <c r="G1190" s="142" t="s">
        <v>6662</v>
      </c>
      <c r="H1190" s="141" t="s">
        <v>6663</v>
      </c>
      <c r="I1190" s="143" t="s">
        <v>46</v>
      </c>
      <c r="J1190" s="141" t="s">
        <v>6664</v>
      </c>
      <c r="O1190" s="144">
        <v>52463</v>
      </c>
      <c r="P1190" s="139">
        <v>1189</v>
      </c>
    </row>
    <row r="1191" spans="3:16" ht="15" customHeight="1">
      <c r="C1191" s="144" t="s">
        <v>6665</v>
      </c>
      <c r="D1191" s="143" t="s">
        <v>117</v>
      </c>
      <c r="E1191" s="143" t="s">
        <v>2386</v>
      </c>
      <c r="F1191" s="141" t="s">
        <v>1617</v>
      </c>
      <c r="G1191" s="142" t="s">
        <v>6666</v>
      </c>
      <c r="H1191" s="141" t="s">
        <v>4940</v>
      </c>
      <c r="I1191" s="143" t="s">
        <v>47</v>
      </c>
      <c r="J1191" s="141" t="s">
        <v>6667</v>
      </c>
      <c r="O1191" s="144">
        <v>52100</v>
      </c>
      <c r="P1191" s="139">
        <v>1190</v>
      </c>
    </row>
    <row r="1192" spans="3:16" ht="15" customHeight="1">
      <c r="C1192" s="144" t="s">
        <v>6668</v>
      </c>
      <c r="D1192" s="143" t="s">
        <v>117</v>
      </c>
      <c r="E1192" s="143" t="s">
        <v>2386</v>
      </c>
      <c r="F1192" s="141" t="s">
        <v>1622</v>
      </c>
      <c r="G1192" s="142" t="s">
        <v>6669</v>
      </c>
      <c r="H1192" s="141" t="s">
        <v>6670</v>
      </c>
      <c r="I1192" s="143" t="s">
        <v>2283</v>
      </c>
      <c r="J1192" s="141" t="s">
        <v>6671</v>
      </c>
      <c r="O1192" s="144">
        <v>52210</v>
      </c>
      <c r="P1192" s="139">
        <v>1191</v>
      </c>
    </row>
    <row r="1193" spans="3:16" ht="15" customHeight="1">
      <c r="C1193" s="144" t="s">
        <v>6672</v>
      </c>
      <c r="D1193" s="143" t="s">
        <v>117</v>
      </c>
      <c r="E1193" s="143" t="s">
        <v>2386</v>
      </c>
      <c r="F1193" s="141" t="s">
        <v>1622</v>
      </c>
      <c r="G1193" s="142" t="s">
        <v>2284</v>
      </c>
      <c r="H1193" s="141" t="s">
        <v>6673</v>
      </c>
      <c r="I1193" s="143" t="s">
        <v>2285</v>
      </c>
      <c r="J1193" s="141" t="s">
        <v>6674</v>
      </c>
      <c r="O1193" s="144">
        <v>52210</v>
      </c>
      <c r="P1193" s="139">
        <v>1192</v>
      </c>
    </row>
    <row r="1194" spans="3:16" ht="15" customHeight="1">
      <c r="C1194" s="144" t="s">
        <v>6675</v>
      </c>
      <c r="D1194" s="143" t="s">
        <v>117</v>
      </c>
      <c r="E1194" s="143" t="s">
        <v>2386</v>
      </c>
      <c r="F1194" s="141" t="s">
        <v>1622</v>
      </c>
      <c r="G1194" s="142" t="s">
        <v>6676</v>
      </c>
      <c r="H1194" s="141" t="s">
        <v>6677</v>
      </c>
      <c r="I1194" s="143" t="s">
        <v>2286</v>
      </c>
      <c r="J1194" s="141" t="s">
        <v>6678</v>
      </c>
      <c r="O1194" s="144">
        <v>52210</v>
      </c>
      <c r="P1194" s="139">
        <v>1193</v>
      </c>
    </row>
    <row r="1195" spans="3:16" ht="15" customHeight="1">
      <c r="C1195" s="144" t="s">
        <v>6679</v>
      </c>
      <c r="D1195" s="143" t="s">
        <v>117</v>
      </c>
      <c r="E1195" s="143" t="s">
        <v>2398</v>
      </c>
      <c r="F1195" s="141" t="s">
        <v>206</v>
      </c>
      <c r="G1195" s="142" t="s">
        <v>1147</v>
      </c>
      <c r="H1195" s="141" t="s">
        <v>6680</v>
      </c>
      <c r="I1195" s="143" t="s">
        <v>2287</v>
      </c>
      <c r="J1195" s="141" t="s">
        <v>6681</v>
      </c>
      <c r="O1195" s="144">
        <v>20000</v>
      </c>
      <c r="P1195" s="139">
        <v>1194</v>
      </c>
    </row>
    <row r="1196" spans="3:16" ht="15" customHeight="1">
      <c r="C1196" s="144" t="s">
        <v>6682</v>
      </c>
      <c r="D1196" s="143" t="s">
        <v>117</v>
      </c>
      <c r="E1196" s="143" t="s">
        <v>2398</v>
      </c>
      <c r="F1196" s="141" t="s">
        <v>206</v>
      </c>
      <c r="G1196" s="142" t="s">
        <v>6683</v>
      </c>
      <c r="H1196" s="141" t="s">
        <v>6684</v>
      </c>
      <c r="I1196" s="143" t="s">
        <v>2288</v>
      </c>
      <c r="J1196" s="141" t="s">
        <v>6685</v>
      </c>
      <c r="O1196" s="144">
        <v>20000</v>
      </c>
      <c r="P1196" s="139">
        <v>1195</v>
      </c>
    </row>
    <row r="1197" spans="3:16" ht="15" customHeight="1">
      <c r="C1197" s="144" t="s">
        <v>6686</v>
      </c>
      <c r="D1197" s="143" t="s">
        <v>117</v>
      </c>
      <c r="E1197" s="143" t="s">
        <v>2398</v>
      </c>
      <c r="F1197" s="141" t="s">
        <v>206</v>
      </c>
      <c r="G1197" s="142" t="s">
        <v>2289</v>
      </c>
      <c r="H1197" s="141" t="s">
        <v>6687</v>
      </c>
      <c r="I1197" s="143" t="s">
        <v>2290</v>
      </c>
      <c r="J1197" s="141" t="s">
        <v>6688</v>
      </c>
      <c r="O1197" s="144">
        <v>20000</v>
      </c>
      <c r="P1197" s="139">
        <v>1196</v>
      </c>
    </row>
    <row r="1198" spans="3:16" ht="15" customHeight="1">
      <c r="C1198" s="144" t="s">
        <v>6689</v>
      </c>
      <c r="D1198" s="143" t="s">
        <v>117</v>
      </c>
      <c r="E1198" s="143" t="s">
        <v>2398</v>
      </c>
      <c r="F1198" s="141" t="s">
        <v>206</v>
      </c>
      <c r="G1198" s="142" t="s">
        <v>2291</v>
      </c>
      <c r="H1198" s="141" t="s">
        <v>5045</v>
      </c>
      <c r="I1198" s="143" t="s">
        <v>2292</v>
      </c>
      <c r="J1198" s="141" t="s">
        <v>6690</v>
      </c>
      <c r="O1198" s="144">
        <v>20000</v>
      </c>
      <c r="P1198" s="139">
        <v>1197</v>
      </c>
    </row>
    <row r="1199" spans="3:16" ht="15" customHeight="1">
      <c r="C1199" s="144" t="s">
        <v>6691</v>
      </c>
      <c r="D1199" s="143" t="s">
        <v>117</v>
      </c>
      <c r="E1199" s="143" t="s">
        <v>2398</v>
      </c>
      <c r="F1199" s="141" t="s">
        <v>206</v>
      </c>
      <c r="G1199" s="142" t="s">
        <v>2293</v>
      </c>
      <c r="H1199" s="141" t="s">
        <v>6692</v>
      </c>
      <c r="I1199" s="143" t="s">
        <v>2294</v>
      </c>
      <c r="J1199" s="141" t="s">
        <v>6693</v>
      </c>
      <c r="O1199" s="144">
        <v>20000</v>
      </c>
      <c r="P1199" s="139">
        <v>1198</v>
      </c>
    </row>
    <row r="1200" spans="3:16" ht="15" customHeight="1">
      <c r="C1200" s="144" t="s">
        <v>6694</v>
      </c>
      <c r="D1200" s="143" t="s">
        <v>117</v>
      </c>
      <c r="E1200" s="143" t="s">
        <v>2398</v>
      </c>
      <c r="F1200" s="141" t="s">
        <v>206</v>
      </c>
      <c r="G1200" s="142" t="s">
        <v>2295</v>
      </c>
      <c r="H1200" s="141" t="s">
        <v>6695</v>
      </c>
      <c r="I1200" s="143" t="s">
        <v>2296</v>
      </c>
      <c r="J1200" s="141" t="s">
        <v>6696</v>
      </c>
      <c r="O1200" s="144">
        <v>20000</v>
      </c>
      <c r="P1200" s="139">
        <v>1199</v>
      </c>
    </row>
    <row r="1201" spans="3:16" ht="15" customHeight="1">
      <c r="C1201" s="144" t="s">
        <v>6697</v>
      </c>
      <c r="D1201" s="143" t="s">
        <v>117</v>
      </c>
      <c r="E1201" s="143" t="s">
        <v>2398</v>
      </c>
      <c r="F1201" s="141" t="s">
        <v>206</v>
      </c>
      <c r="G1201" s="142" t="s">
        <v>2297</v>
      </c>
      <c r="H1201" s="141" t="s">
        <v>6698</v>
      </c>
      <c r="I1201" s="143" t="s">
        <v>2298</v>
      </c>
      <c r="J1201" s="141" t="s">
        <v>6699</v>
      </c>
      <c r="O1201" s="144">
        <v>20000</v>
      </c>
      <c r="P1201" s="139">
        <v>1200</v>
      </c>
    </row>
    <row r="1202" spans="3:16" ht="15" customHeight="1">
      <c r="C1202" s="144" t="s">
        <v>6700</v>
      </c>
      <c r="D1202" s="143" t="s">
        <v>117</v>
      </c>
      <c r="E1202" s="143" t="s">
        <v>2398</v>
      </c>
      <c r="F1202" s="141" t="s">
        <v>206</v>
      </c>
      <c r="G1202" s="142" t="s">
        <v>6701</v>
      </c>
      <c r="H1202" s="141" t="s">
        <v>6702</v>
      </c>
      <c r="I1202" s="143" t="s">
        <v>6703</v>
      </c>
      <c r="J1202" s="141" t="s">
        <v>6704</v>
      </c>
      <c r="O1202" s="144">
        <v>20000</v>
      </c>
      <c r="P1202" s="139">
        <v>1201</v>
      </c>
    </row>
    <row r="1203" spans="3:16" ht="15" customHeight="1">
      <c r="C1203" s="144" t="s">
        <v>6705</v>
      </c>
      <c r="D1203" s="143" t="s">
        <v>117</v>
      </c>
      <c r="E1203" s="143" t="s">
        <v>2398</v>
      </c>
      <c r="F1203" s="141" t="s">
        <v>206</v>
      </c>
      <c r="G1203" s="142" t="s">
        <v>6706</v>
      </c>
      <c r="H1203" s="141" t="s">
        <v>6707</v>
      </c>
      <c r="I1203" s="143" t="s">
        <v>6708</v>
      </c>
      <c r="J1203" s="141" t="s">
        <v>6709</v>
      </c>
      <c r="O1203" s="144">
        <v>20000</v>
      </c>
      <c r="P1203" s="139">
        <v>1202</v>
      </c>
    </row>
    <row r="1204" spans="3:16" ht="15" customHeight="1">
      <c r="C1204" s="144" t="s">
        <v>6710</v>
      </c>
      <c r="D1204" s="143" t="s">
        <v>117</v>
      </c>
      <c r="E1204" s="143" t="s">
        <v>2398</v>
      </c>
      <c r="F1204" s="141" t="s">
        <v>210</v>
      </c>
      <c r="G1204" s="142" t="s">
        <v>2299</v>
      </c>
      <c r="H1204" s="141" t="s">
        <v>6711</v>
      </c>
      <c r="I1204" s="143" t="s">
        <v>2300</v>
      </c>
      <c r="J1204" s="141" t="s">
        <v>6712</v>
      </c>
      <c r="O1204" s="144">
        <v>20260</v>
      </c>
      <c r="P1204" s="139">
        <v>1203</v>
      </c>
    </row>
    <row r="1205" spans="3:16" ht="15" customHeight="1">
      <c r="C1205" s="144" t="s">
        <v>6713</v>
      </c>
      <c r="D1205" s="143" t="s">
        <v>117</v>
      </c>
      <c r="E1205" s="143" t="s">
        <v>2398</v>
      </c>
      <c r="F1205" s="141" t="s">
        <v>5133</v>
      </c>
      <c r="G1205" s="142" t="s">
        <v>6714</v>
      </c>
      <c r="H1205" s="141" t="s">
        <v>6715</v>
      </c>
      <c r="I1205" s="143" t="s">
        <v>2301</v>
      </c>
      <c r="J1205" s="141" t="s">
        <v>6716</v>
      </c>
      <c r="O1205" s="144">
        <v>20270</v>
      </c>
      <c r="P1205" s="139">
        <v>1204</v>
      </c>
    </row>
    <row r="1206" spans="3:16" ht="15" customHeight="1">
      <c r="C1206" s="144" t="s">
        <v>6717</v>
      </c>
      <c r="D1206" s="143" t="s">
        <v>117</v>
      </c>
      <c r="E1206" s="143" t="s">
        <v>2398</v>
      </c>
      <c r="F1206" s="141" t="s">
        <v>214</v>
      </c>
      <c r="G1206" s="142" t="s">
        <v>2302</v>
      </c>
      <c r="H1206" s="141" t="s">
        <v>6718</v>
      </c>
      <c r="I1206" s="143" t="s">
        <v>2303</v>
      </c>
      <c r="J1206" s="141" t="s">
        <v>6719</v>
      </c>
      <c r="O1206" s="144">
        <v>20350</v>
      </c>
      <c r="P1206" s="139">
        <v>1205</v>
      </c>
    </row>
    <row r="1207" spans="3:16" ht="15" customHeight="1">
      <c r="C1207" s="144" t="s">
        <v>6720</v>
      </c>
      <c r="D1207" s="143" t="s">
        <v>117</v>
      </c>
      <c r="E1207" s="143" t="s">
        <v>2398</v>
      </c>
      <c r="F1207" s="141" t="s">
        <v>214</v>
      </c>
      <c r="G1207" s="142" t="s">
        <v>6721</v>
      </c>
      <c r="H1207" s="141" t="s">
        <v>6718</v>
      </c>
      <c r="I1207" s="143" t="s">
        <v>1466</v>
      </c>
      <c r="J1207" s="141" t="s">
        <v>6722</v>
      </c>
      <c r="O1207" s="144">
        <v>20350</v>
      </c>
      <c r="P1207" s="139">
        <v>1206</v>
      </c>
    </row>
    <row r="1208" spans="3:16" ht="15" customHeight="1">
      <c r="C1208" s="144" t="s">
        <v>6723</v>
      </c>
      <c r="D1208" s="143" t="s">
        <v>117</v>
      </c>
      <c r="E1208" s="143" t="s">
        <v>2398</v>
      </c>
      <c r="F1208" s="141" t="s">
        <v>216</v>
      </c>
      <c r="G1208" s="142" t="s">
        <v>2256</v>
      </c>
      <c r="H1208" s="141" t="s">
        <v>6724</v>
      </c>
      <c r="I1208" s="143" t="s">
        <v>1467</v>
      </c>
      <c r="J1208" s="141" t="s">
        <v>6725</v>
      </c>
      <c r="O1208" s="144">
        <v>20340</v>
      </c>
      <c r="P1208" s="139">
        <v>1207</v>
      </c>
    </row>
    <row r="1209" spans="3:16" ht="15" customHeight="1">
      <c r="C1209" s="144" t="s">
        <v>6726</v>
      </c>
      <c r="D1209" s="143" t="s">
        <v>117</v>
      </c>
      <c r="E1209" s="143" t="s">
        <v>2398</v>
      </c>
      <c r="F1209" s="141" t="s">
        <v>228</v>
      </c>
      <c r="G1209" s="142" t="s">
        <v>6727</v>
      </c>
      <c r="H1209" s="141" t="s">
        <v>6728</v>
      </c>
      <c r="I1209" s="143" t="s">
        <v>1468</v>
      </c>
      <c r="J1209" s="141" t="s">
        <v>6729</v>
      </c>
      <c r="O1209" s="144">
        <v>20271</v>
      </c>
      <c r="P1209" s="139">
        <v>1208</v>
      </c>
    </row>
    <row r="1210" spans="3:16" ht="15" customHeight="1">
      <c r="C1210" s="144" t="s">
        <v>6730</v>
      </c>
      <c r="D1210" s="143" t="s">
        <v>117</v>
      </c>
      <c r="E1210" s="143" t="s">
        <v>2398</v>
      </c>
      <c r="F1210" s="141" t="s">
        <v>230</v>
      </c>
      <c r="G1210" s="142" t="s">
        <v>1469</v>
      </c>
      <c r="H1210" s="141" t="s">
        <v>6731</v>
      </c>
      <c r="I1210" s="143" t="s">
        <v>1470</v>
      </c>
      <c r="J1210" s="141" t="s">
        <v>6732</v>
      </c>
      <c r="O1210" s="144" t="s">
        <v>6733</v>
      </c>
      <c r="P1210" s="139">
        <v>1209</v>
      </c>
    </row>
    <row r="1211" spans="3:16" ht="15" customHeight="1">
      <c r="C1211" s="144" t="s">
        <v>6734</v>
      </c>
      <c r="D1211" s="143" t="s">
        <v>117</v>
      </c>
      <c r="E1211" s="143" t="s">
        <v>2381</v>
      </c>
      <c r="F1211" s="141" t="s">
        <v>922</v>
      </c>
      <c r="G1211" s="142" t="s">
        <v>2406</v>
      </c>
      <c r="H1211" s="141" t="s">
        <v>6735</v>
      </c>
      <c r="I1211" s="143" t="s">
        <v>1471</v>
      </c>
      <c r="J1211" s="141" t="s">
        <v>6736</v>
      </c>
      <c r="O1211" s="144">
        <v>40000</v>
      </c>
      <c r="P1211" s="139">
        <v>1210</v>
      </c>
    </row>
    <row r="1212" spans="3:16" ht="15" customHeight="1">
      <c r="C1212" s="144" t="s">
        <v>6737</v>
      </c>
      <c r="D1212" s="143" t="s">
        <v>117</v>
      </c>
      <c r="E1212" s="143" t="s">
        <v>2381</v>
      </c>
      <c r="F1212" s="141" t="s">
        <v>922</v>
      </c>
      <c r="G1212" s="142" t="s">
        <v>1472</v>
      </c>
      <c r="H1212" s="141" t="s">
        <v>6738</v>
      </c>
      <c r="I1212" s="143" t="s">
        <v>1473</v>
      </c>
      <c r="J1212" s="141" t="s">
        <v>6739</v>
      </c>
      <c r="O1212" s="144">
        <v>40000</v>
      </c>
      <c r="P1212" s="139">
        <v>1211</v>
      </c>
    </row>
    <row r="1213" spans="3:16" ht="15" customHeight="1">
      <c r="C1213" s="144" t="s">
        <v>6740</v>
      </c>
      <c r="D1213" s="143" t="s">
        <v>117</v>
      </c>
      <c r="E1213" s="143" t="s">
        <v>2381</v>
      </c>
      <c r="F1213" s="141" t="s">
        <v>922</v>
      </c>
      <c r="G1213" s="142" t="s">
        <v>6741</v>
      </c>
      <c r="H1213" s="141" t="s">
        <v>6742</v>
      </c>
      <c r="I1213" s="143" t="s">
        <v>1474</v>
      </c>
      <c r="J1213" s="141" t="s">
        <v>6743</v>
      </c>
      <c r="O1213" s="144">
        <v>40000</v>
      </c>
      <c r="P1213" s="139">
        <v>1212</v>
      </c>
    </row>
    <row r="1214" spans="3:16" ht="15" customHeight="1">
      <c r="C1214" s="144" t="s">
        <v>6744</v>
      </c>
      <c r="D1214" s="143" t="s">
        <v>117</v>
      </c>
      <c r="E1214" s="143" t="s">
        <v>2381</v>
      </c>
      <c r="F1214" s="141" t="s">
        <v>922</v>
      </c>
      <c r="G1214" s="142" t="s">
        <v>2289</v>
      </c>
      <c r="H1214" s="141" t="s">
        <v>6745</v>
      </c>
      <c r="I1214" s="143" t="s">
        <v>1475</v>
      </c>
      <c r="J1214" s="141" t="s">
        <v>6746</v>
      </c>
      <c r="O1214" s="144">
        <v>40000</v>
      </c>
      <c r="P1214" s="139">
        <v>1213</v>
      </c>
    </row>
    <row r="1215" spans="3:16" ht="15" customHeight="1">
      <c r="C1215" s="144" t="s">
        <v>6747</v>
      </c>
      <c r="D1215" s="143" t="s">
        <v>117</v>
      </c>
      <c r="E1215" s="143" t="s">
        <v>2381</v>
      </c>
      <c r="F1215" s="141" t="s">
        <v>922</v>
      </c>
      <c r="G1215" s="142" t="s">
        <v>1476</v>
      </c>
      <c r="H1215" s="141" t="s">
        <v>6748</v>
      </c>
      <c r="I1215" s="143" t="s">
        <v>1477</v>
      </c>
      <c r="J1215" s="141" t="s">
        <v>6749</v>
      </c>
      <c r="O1215" s="144">
        <v>40000</v>
      </c>
      <c r="P1215" s="139">
        <v>1214</v>
      </c>
    </row>
    <row r="1216" spans="3:16" ht="15" customHeight="1">
      <c r="C1216" s="144" t="s">
        <v>6750</v>
      </c>
      <c r="D1216" s="143" t="s">
        <v>117</v>
      </c>
      <c r="E1216" s="143" t="s">
        <v>2381</v>
      </c>
      <c r="F1216" s="141" t="s">
        <v>922</v>
      </c>
      <c r="G1216" s="142" t="s">
        <v>6751</v>
      </c>
      <c r="H1216" s="141" t="s">
        <v>6752</v>
      </c>
      <c r="I1216" s="143" t="s">
        <v>6753</v>
      </c>
      <c r="J1216" s="141" t="s">
        <v>6754</v>
      </c>
      <c r="O1216" s="144">
        <v>40000</v>
      </c>
      <c r="P1216" s="139">
        <v>1215</v>
      </c>
    </row>
    <row r="1217" spans="3:16" ht="15" customHeight="1">
      <c r="C1217" s="144" t="s">
        <v>6755</v>
      </c>
      <c r="D1217" s="143" t="s">
        <v>117</v>
      </c>
      <c r="E1217" s="143" t="s">
        <v>2381</v>
      </c>
      <c r="F1217" s="141" t="s">
        <v>943</v>
      </c>
      <c r="G1217" s="142" t="s">
        <v>6756</v>
      </c>
      <c r="H1217" s="141" t="s">
        <v>6757</v>
      </c>
      <c r="I1217" s="143" t="s">
        <v>1478</v>
      </c>
      <c r="J1217" s="141" t="s">
        <v>6758</v>
      </c>
      <c r="O1217" s="144">
        <v>40323</v>
      </c>
      <c r="P1217" s="139">
        <v>1216</v>
      </c>
    </row>
    <row r="1218" spans="3:16" ht="15" customHeight="1">
      <c r="C1218" s="144" t="s">
        <v>6759</v>
      </c>
      <c r="D1218" s="143" t="s">
        <v>117</v>
      </c>
      <c r="E1218" s="143" t="s">
        <v>2373</v>
      </c>
      <c r="F1218" s="141" t="s">
        <v>961</v>
      </c>
      <c r="G1218" s="148" t="s">
        <v>5660</v>
      </c>
      <c r="H1218" s="141" t="s">
        <v>5661</v>
      </c>
      <c r="I1218" s="143" t="s">
        <v>5662</v>
      </c>
      <c r="J1218" s="141" t="s">
        <v>5663</v>
      </c>
      <c r="O1218" s="144">
        <v>10000</v>
      </c>
      <c r="P1218" s="139">
        <v>1217</v>
      </c>
    </row>
    <row r="1219" spans="3:16" ht="15" customHeight="1">
      <c r="C1219" s="144" t="s">
        <v>6760</v>
      </c>
      <c r="D1219" s="143" t="s">
        <v>117</v>
      </c>
      <c r="E1219" s="143" t="s">
        <v>2373</v>
      </c>
      <c r="F1219" s="141" t="s">
        <v>967</v>
      </c>
      <c r="G1219" s="148" t="s">
        <v>5665</v>
      </c>
      <c r="H1219" s="141" t="s">
        <v>5666</v>
      </c>
      <c r="I1219" s="143" t="s">
        <v>5667</v>
      </c>
      <c r="J1219" s="141" t="s">
        <v>5668</v>
      </c>
      <c r="O1219" s="144">
        <v>10040</v>
      </c>
      <c r="P1219" s="139">
        <v>1218</v>
      </c>
    </row>
    <row r="1220" spans="3:16" ht="15" customHeight="1">
      <c r="C1220" s="144" t="s">
        <v>6761</v>
      </c>
      <c r="D1220" s="143" t="s">
        <v>117</v>
      </c>
      <c r="E1220" s="143" t="s">
        <v>2373</v>
      </c>
      <c r="F1220" s="141" t="s">
        <v>961</v>
      </c>
      <c r="G1220" s="142" t="s">
        <v>5682</v>
      </c>
      <c r="H1220" s="141" t="s">
        <v>5683</v>
      </c>
      <c r="I1220" s="143" t="s">
        <v>5684</v>
      </c>
      <c r="J1220" s="141" t="s">
        <v>5685</v>
      </c>
      <c r="O1220" s="144">
        <v>10000</v>
      </c>
      <c r="P1220" s="139">
        <v>1219</v>
      </c>
    </row>
    <row r="1221" spans="3:16" ht="15" customHeight="1">
      <c r="C1221" s="144" t="s">
        <v>6762</v>
      </c>
      <c r="D1221" s="143" t="s">
        <v>117</v>
      </c>
      <c r="E1221" s="143" t="s">
        <v>2373</v>
      </c>
      <c r="F1221" s="141" t="s">
        <v>961</v>
      </c>
      <c r="G1221" s="142" t="s">
        <v>1479</v>
      </c>
      <c r="H1221" s="141" t="s">
        <v>6763</v>
      </c>
      <c r="I1221" s="143" t="s">
        <v>1480</v>
      </c>
      <c r="J1221" s="141" t="s">
        <v>6764</v>
      </c>
      <c r="O1221" s="144">
        <v>10000</v>
      </c>
      <c r="P1221" s="139">
        <v>1220</v>
      </c>
    </row>
    <row r="1222" spans="3:16" ht="15" customHeight="1">
      <c r="C1222" s="144" t="s">
        <v>6765</v>
      </c>
      <c r="D1222" s="143" t="s">
        <v>117</v>
      </c>
      <c r="E1222" s="143" t="s">
        <v>2373</v>
      </c>
      <c r="F1222" s="141" t="s">
        <v>961</v>
      </c>
      <c r="G1222" s="142" t="s">
        <v>6766</v>
      </c>
      <c r="H1222" s="141" t="s">
        <v>6767</v>
      </c>
      <c r="I1222" s="143" t="s">
        <v>1481</v>
      </c>
      <c r="J1222" s="141" t="s">
        <v>6768</v>
      </c>
      <c r="O1222" s="144">
        <v>10000</v>
      </c>
      <c r="P1222" s="139">
        <v>1221</v>
      </c>
    </row>
    <row r="1223" spans="3:16" ht="15" customHeight="1">
      <c r="C1223" s="144" t="s">
        <v>6769</v>
      </c>
      <c r="D1223" s="143" t="s">
        <v>117</v>
      </c>
      <c r="E1223" s="143" t="s">
        <v>2373</v>
      </c>
      <c r="F1223" s="141" t="s">
        <v>961</v>
      </c>
      <c r="G1223" s="142" t="s">
        <v>1403</v>
      </c>
      <c r="H1223" s="141" t="s">
        <v>5415</v>
      </c>
      <c r="I1223" s="143" t="s">
        <v>1482</v>
      </c>
      <c r="J1223" s="141" t="s">
        <v>6770</v>
      </c>
      <c r="O1223" s="144">
        <v>10000</v>
      </c>
      <c r="P1223" s="139">
        <v>1222</v>
      </c>
    </row>
    <row r="1224" spans="3:16" ht="15" customHeight="1">
      <c r="C1224" s="144" t="s">
        <v>6771</v>
      </c>
      <c r="D1224" s="143" t="s">
        <v>117</v>
      </c>
      <c r="E1224" s="143" t="s">
        <v>2373</v>
      </c>
      <c r="F1224" s="141" t="s">
        <v>961</v>
      </c>
      <c r="G1224" s="142" t="s">
        <v>6772</v>
      </c>
      <c r="H1224" s="141" t="s">
        <v>6763</v>
      </c>
      <c r="I1224" s="143" t="s">
        <v>1483</v>
      </c>
      <c r="J1224" s="141" t="s">
        <v>6773</v>
      </c>
      <c r="O1224" s="144">
        <v>10000</v>
      </c>
      <c r="P1224" s="139">
        <v>1223</v>
      </c>
    </row>
    <row r="1225" spans="3:16" ht="15" customHeight="1">
      <c r="C1225" s="144" t="s">
        <v>6774</v>
      </c>
      <c r="D1225" s="143" t="s">
        <v>117</v>
      </c>
      <c r="E1225" s="143" t="s">
        <v>2373</v>
      </c>
      <c r="F1225" s="141" t="s">
        <v>961</v>
      </c>
      <c r="G1225" s="142" t="s">
        <v>6775</v>
      </c>
      <c r="H1225" s="141" t="s">
        <v>6776</v>
      </c>
      <c r="I1225" s="143" t="s">
        <v>1484</v>
      </c>
      <c r="J1225" s="141" t="s">
        <v>6777</v>
      </c>
      <c r="O1225" s="144">
        <v>10000</v>
      </c>
      <c r="P1225" s="139">
        <v>1224</v>
      </c>
    </row>
    <row r="1226" spans="3:16" ht="15" customHeight="1">
      <c r="C1226" s="144" t="s">
        <v>6778</v>
      </c>
      <c r="D1226" s="143" t="s">
        <v>117</v>
      </c>
      <c r="E1226" s="143" t="s">
        <v>2373</v>
      </c>
      <c r="F1226" s="141" t="s">
        <v>961</v>
      </c>
      <c r="G1226" s="142" t="s">
        <v>1485</v>
      </c>
      <c r="H1226" s="141" t="s">
        <v>6779</v>
      </c>
      <c r="I1226" s="143" t="s">
        <v>1486</v>
      </c>
      <c r="J1226" s="141" t="s">
        <v>6780</v>
      </c>
      <c r="O1226" s="144">
        <v>10000</v>
      </c>
      <c r="P1226" s="139">
        <v>1225</v>
      </c>
    </row>
    <row r="1227" spans="3:16" ht="15" customHeight="1">
      <c r="C1227" s="144" t="s">
        <v>6781</v>
      </c>
      <c r="D1227" s="143" t="s">
        <v>117</v>
      </c>
      <c r="E1227" s="143" t="s">
        <v>2373</v>
      </c>
      <c r="F1227" s="141" t="s">
        <v>961</v>
      </c>
      <c r="G1227" s="142" t="s">
        <v>6782</v>
      </c>
      <c r="H1227" s="141" t="s">
        <v>6767</v>
      </c>
      <c r="I1227" s="143" t="s">
        <v>1487</v>
      </c>
      <c r="J1227" s="141" t="s">
        <v>6783</v>
      </c>
      <c r="O1227" s="144">
        <v>10000</v>
      </c>
      <c r="P1227" s="139">
        <v>1226</v>
      </c>
    </row>
    <row r="1228" spans="3:16" ht="15" customHeight="1">
      <c r="C1228" s="144" t="s">
        <v>6784</v>
      </c>
      <c r="D1228" s="143" t="s">
        <v>117</v>
      </c>
      <c r="E1228" s="143" t="s">
        <v>2373</v>
      </c>
      <c r="F1228" s="141" t="s">
        <v>961</v>
      </c>
      <c r="G1228" s="142" t="s">
        <v>6785</v>
      </c>
      <c r="H1228" s="141" t="s">
        <v>6786</v>
      </c>
      <c r="I1228" s="143" t="s">
        <v>1488</v>
      </c>
      <c r="J1228" s="141" t="s">
        <v>6787</v>
      </c>
      <c r="O1228" s="144">
        <v>10000</v>
      </c>
      <c r="P1228" s="139">
        <v>1227</v>
      </c>
    </row>
    <row r="1229" spans="3:16" ht="15" customHeight="1">
      <c r="C1229" s="144" t="s">
        <v>6788</v>
      </c>
      <c r="D1229" s="143" t="s">
        <v>117</v>
      </c>
      <c r="E1229" s="143" t="s">
        <v>2373</v>
      </c>
      <c r="F1229" s="141" t="s">
        <v>961</v>
      </c>
      <c r="G1229" s="142" t="s">
        <v>1489</v>
      </c>
      <c r="H1229" s="141" t="s">
        <v>6789</v>
      </c>
      <c r="I1229" s="143" t="s">
        <v>1490</v>
      </c>
      <c r="J1229" s="141" t="s">
        <v>6790</v>
      </c>
      <c r="O1229" s="144">
        <v>10000</v>
      </c>
      <c r="P1229" s="139">
        <v>1228</v>
      </c>
    </row>
    <row r="1230" spans="3:16" ht="15" customHeight="1">
      <c r="C1230" s="144" t="s">
        <v>6791</v>
      </c>
      <c r="D1230" s="143" t="s">
        <v>117</v>
      </c>
      <c r="E1230" s="143" t="s">
        <v>2373</v>
      </c>
      <c r="F1230" s="141" t="s">
        <v>961</v>
      </c>
      <c r="G1230" s="142" t="s">
        <v>6792</v>
      </c>
      <c r="H1230" s="141" t="s">
        <v>6793</v>
      </c>
      <c r="I1230" s="143" t="s">
        <v>1491</v>
      </c>
      <c r="J1230" s="141" t="s">
        <v>6794</v>
      </c>
      <c r="O1230" s="144">
        <v>10000</v>
      </c>
      <c r="P1230" s="139">
        <v>1229</v>
      </c>
    </row>
    <row r="1231" spans="3:16" ht="15" customHeight="1">
      <c r="C1231" s="144" t="s">
        <v>6795</v>
      </c>
      <c r="D1231" s="143" t="s">
        <v>117</v>
      </c>
      <c r="E1231" s="143" t="s">
        <v>2373</v>
      </c>
      <c r="F1231" s="141" t="s">
        <v>961</v>
      </c>
      <c r="G1231" s="142" t="s">
        <v>1492</v>
      </c>
      <c r="H1231" s="141" t="s">
        <v>6796</v>
      </c>
      <c r="I1231" s="143" t="s">
        <v>1493</v>
      </c>
      <c r="J1231" s="141" t="s">
        <v>6797</v>
      </c>
      <c r="O1231" s="144">
        <v>10000</v>
      </c>
      <c r="P1231" s="139">
        <v>1230</v>
      </c>
    </row>
    <row r="1232" spans="3:16" ht="15" customHeight="1">
      <c r="C1232" s="144" t="s">
        <v>6798</v>
      </c>
      <c r="D1232" s="143" t="s">
        <v>117</v>
      </c>
      <c r="E1232" s="143" t="s">
        <v>2373</v>
      </c>
      <c r="F1232" s="141" t="s">
        <v>967</v>
      </c>
      <c r="G1232" s="142" t="s">
        <v>6799</v>
      </c>
      <c r="H1232" s="141" t="s">
        <v>6800</v>
      </c>
      <c r="I1232" s="143" t="s">
        <v>1494</v>
      </c>
      <c r="J1232" s="141" t="s">
        <v>6801</v>
      </c>
      <c r="O1232" s="144">
        <v>10040</v>
      </c>
      <c r="P1232" s="139">
        <v>1231</v>
      </c>
    </row>
    <row r="1233" spans="3:16" ht="15" customHeight="1">
      <c r="C1233" s="144" t="s">
        <v>6802</v>
      </c>
      <c r="D1233" s="143" t="s">
        <v>117</v>
      </c>
      <c r="E1233" s="143" t="s">
        <v>2373</v>
      </c>
      <c r="F1233" s="141" t="s">
        <v>1265</v>
      </c>
      <c r="G1233" s="142" t="s">
        <v>6803</v>
      </c>
      <c r="H1233" s="141" t="s">
        <v>6804</v>
      </c>
      <c r="I1233" s="143" t="s">
        <v>1495</v>
      </c>
      <c r="J1233" s="141" t="s">
        <v>6805</v>
      </c>
      <c r="O1233" s="144">
        <v>10020</v>
      </c>
      <c r="P1233" s="139">
        <v>1232</v>
      </c>
    </row>
    <row r="1234" spans="3:16" ht="15" customHeight="1">
      <c r="C1234" s="144" t="s">
        <v>6806</v>
      </c>
      <c r="D1234" s="143" t="s">
        <v>117</v>
      </c>
      <c r="E1234" s="143" t="s">
        <v>2373</v>
      </c>
      <c r="F1234" s="141" t="s">
        <v>963</v>
      </c>
      <c r="G1234" s="142" t="s">
        <v>6807</v>
      </c>
      <c r="H1234" s="141" t="s">
        <v>6808</v>
      </c>
      <c r="I1234" s="143" t="s">
        <v>1496</v>
      </c>
      <c r="J1234" s="141" t="s">
        <v>6809</v>
      </c>
      <c r="O1234" s="144">
        <v>10090</v>
      </c>
      <c r="P1234" s="139">
        <v>1233</v>
      </c>
    </row>
    <row r="1235" spans="3:16" ht="15" customHeight="1">
      <c r="C1235" s="144" t="s">
        <v>6810</v>
      </c>
      <c r="D1235" s="143" t="s">
        <v>117</v>
      </c>
      <c r="E1235" s="143" t="s">
        <v>2373</v>
      </c>
      <c r="F1235" s="141" t="s">
        <v>961</v>
      </c>
      <c r="G1235" s="142" t="s">
        <v>6811</v>
      </c>
      <c r="H1235" s="141" t="s">
        <v>6812</v>
      </c>
      <c r="I1235" s="143" t="s">
        <v>1497</v>
      </c>
      <c r="J1235" s="141" t="s">
        <v>6813</v>
      </c>
      <c r="O1235" s="144">
        <v>10000</v>
      </c>
      <c r="P1235" s="139">
        <v>1234</v>
      </c>
    </row>
    <row r="1236" spans="3:16" ht="15" customHeight="1">
      <c r="C1236" s="144" t="s">
        <v>6814</v>
      </c>
      <c r="D1236" s="143" t="s">
        <v>117</v>
      </c>
      <c r="E1236" s="143" t="s">
        <v>2373</v>
      </c>
      <c r="F1236" s="141" t="s">
        <v>961</v>
      </c>
      <c r="G1236" s="142" t="s">
        <v>1498</v>
      </c>
      <c r="H1236" s="141" t="s">
        <v>6815</v>
      </c>
      <c r="I1236" s="143" t="s">
        <v>1499</v>
      </c>
      <c r="J1236" s="141" t="s">
        <v>6816</v>
      </c>
      <c r="O1236" s="144">
        <v>10000</v>
      </c>
      <c r="P1236" s="139">
        <v>1235</v>
      </c>
    </row>
    <row r="1237" spans="3:16" ht="15" customHeight="1">
      <c r="C1237" s="144" t="s">
        <v>6817</v>
      </c>
      <c r="D1237" s="143" t="s">
        <v>117</v>
      </c>
      <c r="E1237" s="143" t="s">
        <v>2373</v>
      </c>
      <c r="F1237" s="141" t="s">
        <v>961</v>
      </c>
      <c r="G1237" s="142" t="s">
        <v>1500</v>
      </c>
      <c r="H1237" s="141" t="s">
        <v>6815</v>
      </c>
      <c r="I1237" s="143" t="s">
        <v>1501</v>
      </c>
      <c r="J1237" s="141" t="s">
        <v>6818</v>
      </c>
      <c r="O1237" s="144">
        <v>10000</v>
      </c>
      <c r="P1237" s="139">
        <v>1236</v>
      </c>
    </row>
    <row r="1238" spans="3:16" ht="15" customHeight="1">
      <c r="C1238" s="144" t="s">
        <v>6819</v>
      </c>
      <c r="D1238" s="143" t="s">
        <v>117</v>
      </c>
      <c r="E1238" s="143" t="s">
        <v>2373</v>
      </c>
      <c r="F1238" s="141" t="s">
        <v>961</v>
      </c>
      <c r="G1238" s="142" t="s">
        <v>6820</v>
      </c>
      <c r="H1238" s="141" t="s">
        <v>5376</v>
      </c>
      <c r="I1238" s="143" t="s">
        <v>1502</v>
      </c>
      <c r="J1238" s="141" t="s">
        <v>6821</v>
      </c>
      <c r="O1238" s="144">
        <v>10000</v>
      </c>
      <c r="P1238" s="139">
        <v>1237</v>
      </c>
    </row>
    <row r="1239" spans="3:16" ht="15" customHeight="1">
      <c r="C1239" s="144" t="s">
        <v>6822</v>
      </c>
      <c r="D1239" s="143" t="s">
        <v>117</v>
      </c>
      <c r="E1239" s="143" t="s">
        <v>2373</v>
      </c>
      <c r="F1239" s="141" t="s">
        <v>961</v>
      </c>
      <c r="G1239" s="142" t="s">
        <v>1503</v>
      </c>
      <c r="H1239" s="141" t="s">
        <v>6823</v>
      </c>
      <c r="I1239" s="143" t="s">
        <v>1504</v>
      </c>
      <c r="J1239" s="141" t="s">
        <v>6824</v>
      </c>
      <c r="O1239" s="144">
        <v>10000</v>
      </c>
      <c r="P1239" s="139">
        <v>1238</v>
      </c>
    </row>
    <row r="1240" spans="3:16" ht="15" customHeight="1">
      <c r="C1240" s="144" t="s">
        <v>6825</v>
      </c>
      <c r="D1240" s="143" t="s">
        <v>117</v>
      </c>
      <c r="E1240" s="143" t="s">
        <v>2373</v>
      </c>
      <c r="F1240" s="141" t="s">
        <v>961</v>
      </c>
      <c r="G1240" s="142" t="s">
        <v>1505</v>
      </c>
      <c r="H1240" s="141" t="s">
        <v>6826</v>
      </c>
      <c r="I1240" s="143" t="s">
        <v>1506</v>
      </c>
      <c r="J1240" s="141" t="s">
        <v>6827</v>
      </c>
      <c r="O1240" s="144">
        <v>10000</v>
      </c>
      <c r="P1240" s="139">
        <v>1239</v>
      </c>
    </row>
    <row r="1241" spans="3:16" ht="15" customHeight="1">
      <c r="C1241" s="144" t="s">
        <v>6828</v>
      </c>
      <c r="D1241" s="143" t="s">
        <v>117</v>
      </c>
      <c r="E1241" s="143" t="s">
        <v>2373</v>
      </c>
      <c r="F1241" s="141" t="s">
        <v>961</v>
      </c>
      <c r="G1241" s="142" t="s">
        <v>1507</v>
      </c>
      <c r="H1241" s="141" t="s">
        <v>6829</v>
      </c>
      <c r="I1241" s="143" t="s">
        <v>1508</v>
      </c>
      <c r="J1241" s="141" t="s">
        <v>6830</v>
      </c>
      <c r="O1241" s="144">
        <v>10000</v>
      </c>
      <c r="P1241" s="139">
        <v>1240</v>
      </c>
    </row>
    <row r="1242" spans="3:16" ht="15" customHeight="1">
      <c r="C1242" s="144" t="s">
        <v>6831</v>
      </c>
      <c r="D1242" s="143" t="s">
        <v>117</v>
      </c>
      <c r="E1242" s="143" t="s">
        <v>2373</v>
      </c>
      <c r="F1242" s="141" t="s">
        <v>961</v>
      </c>
      <c r="G1242" s="142" t="s">
        <v>1509</v>
      </c>
      <c r="H1242" s="141" t="s">
        <v>6829</v>
      </c>
      <c r="I1242" s="143" t="s">
        <v>1510</v>
      </c>
      <c r="J1242" s="141" t="s">
        <v>6832</v>
      </c>
      <c r="O1242" s="144">
        <v>10000</v>
      </c>
      <c r="P1242" s="139">
        <v>1241</v>
      </c>
    </row>
    <row r="1243" spans="3:16" ht="15" customHeight="1">
      <c r="C1243" s="144" t="s">
        <v>6833</v>
      </c>
      <c r="D1243" s="143" t="s">
        <v>117</v>
      </c>
      <c r="E1243" s="143" t="s">
        <v>2373</v>
      </c>
      <c r="F1243" s="141" t="s">
        <v>963</v>
      </c>
      <c r="G1243" s="142" t="s">
        <v>1511</v>
      </c>
      <c r="H1243" s="141" t="s">
        <v>6834</v>
      </c>
      <c r="I1243" s="143" t="s">
        <v>1512</v>
      </c>
      <c r="J1243" s="141" t="s">
        <v>6835</v>
      </c>
      <c r="O1243" s="144">
        <v>10090</v>
      </c>
      <c r="P1243" s="139">
        <v>1242</v>
      </c>
    </row>
    <row r="1244" spans="3:16" ht="15" customHeight="1">
      <c r="C1244" s="144" t="s">
        <v>6836</v>
      </c>
      <c r="D1244" s="143" t="s">
        <v>117</v>
      </c>
      <c r="E1244" s="143" t="s">
        <v>2373</v>
      </c>
      <c r="F1244" s="141" t="s">
        <v>967</v>
      </c>
      <c r="G1244" s="142" t="s">
        <v>6837</v>
      </c>
      <c r="H1244" s="141" t="s">
        <v>6800</v>
      </c>
      <c r="I1244" s="143" t="s">
        <v>1513</v>
      </c>
      <c r="J1244" s="141" t="s">
        <v>6838</v>
      </c>
      <c r="O1244" s="144">
        <v>10040</v>
      </c>
      <c r="P1244" s="139">
        <v>1243</v>
      </c>
    </row>
    <row r="1245" spans="3:16" ht="15" customHeight="1">
      <c r="C1245" s="144" t="s">
        <v>6839</v>
      </c>
      <c r="D1245" s="143" t="s">
        <v>117</v>
      </c>
      <c r="E1245" s="143" t="s">
        <v>2373</v>
      </c>
      <c r="F1245" s="141" t="s">
        <v>961</v>
      </c>
      <c r="G1245" s="142" t="s">
        <v>6840</v>
      </c>
      <c r="H1245" s="141" t="s">
        <v>6793</v>
      </c>
      <c r="I1245" s="143" t="s">
        <v>1514</v>
      </c>
      <c r="J1245" s="141" t="s">
        <v>6841</v>
      </c>
      <c r="O1245" s="144">
        <v>10000</v>
      </c>
      <c r="P1245" s="139">
        <v>1244</v>
      </c>
    </row>
    <row r="1246" spans="3:16" ht="15" customHeight="1">
      <c r="C1246" s="144" t="s">
        <v>6842</v>
      </c>
      <c r="D1246" s="143" t="s">
        <v>117</v>
      </c>
      <c r="E1246" s="143" t="s">
        <v>2373</v>
      </c>
      <c r="F1246" s="141" t="s">
        <v>961</v>
      </c>
      <c r="G1246" s="142" t="s">
        <v>6843</v>
      </c>
      <c r="H1246" s="141" t="s">
        <v>6844</v>
      </c>
      <c r="I1246" s="143" t="s">
        <v>1515</v>
      </c>
      <c r="J1246" s="141" t="s">
        <v>6845</v>
      </c>
      <c r="O1246" s="144">
        <v>10000</v>
      </c>
      <c r="P1246" s="139">
        <v>1245</v>
      </c>
    </row>
    <row r="1247" spans="3:16" ht="15" customHeight="1">
      <c r="C1247" s="144" t="s">
        <v>6846</v>
      </c>
      <c r="D1247" s="143" t="s">
        <v>117</v>
      </c>
      <c r="E1247" s="143" t="s">
        <v>2373</v>
      </c>
      <c r="F1247" s="141" t="s">
        <v>961</v>
      </c>
      <c r="G1247" s="142" t="s">
        <v>6847</v>
      </c>
      <c r="H1247" s="141" t="s">
        <v>6848</v>
      </c>
      <c r="I1247" s="143" t="s">
        <v>1516</v>
      </c>
      <c r="J1247" s="141" t="s">
        <v>6849</v>
      </c>
      <c r="O1247" s="144">
        <v>10000</v>
      </c>
      <c r="P1247" s="139">
        <v>1246</v>
      </c>
    </row>
    <row r="1248" spans="3:16" ht="15" customHeight="1">
      <c r="C1248" s="144" t="s">
        <v>6850</v>
      </c>
      <c r="D1248" s="143" t="s">
        <v>117</v>
      </c>
      <c r="E1248" s="143" t="s">
        <v>2373</v>
      </c>
      <c r="F1248" s="141" t="s">
        <v>1265</v>
      </c>
      <c r="G1248" s="142" t="s">
        <v>1517</v>
      </c>
      <c r="H1248" s="141" t="s">
        <v>6804</v>
      </c>
      <c r="I1248" s="143" t="s">
        <v>1518</v>
      </c>
      <c r="J1248" s="141" t="s">
        <v>6851</v>
      </c>
      <c r="O1248" s="144">
        <v>10020</v>
      </c>
      <c r="P1248" s="139">
        <v>1247</v>
      </c>
    </row>
    <row r="1249" spans="3:16" ht="15" customHeight="1">
      <c r="C1249" s="144" t="s">
        <v>6852</v>
      </c>
      <c r="D1249" s="143" t="s">
        <v>117</v>
      </c>
      <c r="E1249" s="143" t="s">
        <v>2373</v>
      </c>
      <c r="F1249" s="141" t="s">
        <v>1265</v>
      </c>
      <c r="G1249" s="142" t="s">
        <v>6853</v>
      </c>
      <c r="H1249" s="141" t="s">
        <v>6854</v>
      </c>
      <c r="I1249" s="143" t="s">
        <v>2304</v>
      </c>
      <c r="J1249" s="141" t="s">
        <v>6855</v>
      </c>
      <c r="O1249" s="144">
        <v>10020</v>
      </c>
      <c r="P1249" s="139">
        <v>1248</v>
      </c>
    </row>
    <row r="1250" spans="3:16" ht="15" customHeight="1">
      <c r="C1250" s="144" t="s">
        <v>6856</v>
      </c>
      <c r="D1250" s="143" t="s">
        <v>117</v>
      </c>
      <c r="E1250" s="143" t="s">
        <v>2373</v>
      </c>
      <c r="F1250" s="141" t="s">
        <v>961</v>
      </c>
      <c r="G1250" s="142" t="s">
        <v>2305</v>
      </c>
      <c r="H1250" s="141" t="s">
        <v>6857</v>
      </c>
      <c r="I1250" s="143" t="s">
        <v>2306</v>
      </c>
      <c r="J1250" s="141" t="s">
        <v>6858</v>
      </c>
      <c r="O1250" s="144">
        <v>10000</v>
      </c>
      <c r="P1250" s="139">
        <v>1249</v>
      </c>
    </row>
    <row r="1251" spans="3:16" ht="15" customHeight="1">
      <c r="C1251" s="144" t="s">
        <v>6859</v>
      </c>
      <c r="D1251" s="143" t="s">
        <v>117</v>
      </c>
      <c r="E1251" s="143" t="s">
        <v>2373</v>
      </c>
      <c r="F1251" s="141" t="s">
        <v>961</v>
      </c>
      <c r="G1251" s="142" t="s">
        <v>2307</v>
      </c>
      <c r="H1251" s="141" t="s">
        <v>6789</v>
      </c>
      <c r="I1251" s="143" t="s">
        <v>2308</v>
      </c>
      <c r="J1251" s="141" t="s">
        <v>6860</v>
      </c>
      <c r="O1251" s="144">
        <v>10000</v>
      </c>
      <c r="P1251" s="139">
        <v>1250</v>
      </c>
    </row>
    <row r="1252" spans="3:16" ht="15" customHeight="1">
      <c r="C1252" s="144" t="s">
        <v>6861</v>
      </c>
      <c r="D1252" s="143" t="s">
        <v>117</v>
      </c>
      <c r="E1252" s="143" t="s">
        <v>2373</v>
      </c>
      <c r="F1252" s="141" t="s">
        <v>961</v>
      </c>
      <c r="G1252" s="142" t="s">
        <v>6862</v>
      </c>
      <c r="H1252" s="141" t="s">
        <v>6863</v>
      </c>
      <c r="I1252" s="143" t="s">
        <v>2309</v>
      </c>
      <c r="J1252" s="141" t="s">
        <v>6864</v>
      </c>
      <c r="O1252" s="144">
        <v>10000</v>
      </c>
      <c r="P1252" s="139">
        <v>1251</v>
      </c>
    </row>
    <row r="1253" spans="3:16" ht="15" customHeight="1">
      <c r="C1253" s="144" t="s">
        <v>6865</v>
      </c>
      <c r="D1253" s="143" t="s">
        <v>117</v>
      </c>
      <c r="E1253" s="143" t="s">
        <v>2373</v>
      </c>
      <c r="F1253" s="141" t="s">
        <v>961</v>
      </c>
      <c r="G1253" s="142" t="s">
        <v>2310</v>
      </c>
      <c r="H1253" s="141" t="s">
        <v>6866</v>
      </c>
      <c r="I1253" s="143" t="s">
        <v>2311</v>
      </c>
      <c r="J1253" s="141" t="s">
        <v>6867</v>
      </c>
      <c r="O1253" s="144">
        <v>10000</v>
      </c>
      <c r="P1253" s="139">
        <v>1252</v>
      </c>
    </row>
    <row r="1254" spans="3:16" ht="15" customHeight="1">
      <c r="C1254" s="144" t="s">
        <v>6868</v>
      </c>
      <c r="D1254" s="143" t="s">
        <v>117</v>
      </c>
      <c r="E1254" s="143" t="s">
        <v>2373</v>
      </c>
      <c r="F1254" s="141" t="s">
        <v>1265</v>
      </c>
      <c r="G1254" s="142" t="s">
        <v>2312</v>
      </c>
      <c r="H1254" s="141" t="s">
        <v>6869</v>
      </c>
      <c r="I1254" s="143" t="s">
        <v>2313</v>
      </c>
      <c r="J1254" s="141" t="s">
        <v>6870</v>
      </c>
      <c r="O1254" s="144">
        <v>10020</v>
      </c>
      <c r="P1254" s="139">
        <v>1253</v>
      </c>
    </row>
    <row r="1255" spans="3:16" ht="15" customHeight="1">
      <c r="C1255" s="144" t="s">
        <v>6871</v>
      </c>
      <c r="D1255" s="143" t="s">
        <v>117</v>
      </c>
      <c r="E1255" s="143" t="s">
        <v>2373</v>
      </c>
      <c r="F1255" s="141" t="s">
        <v>961</v>
      </c>
      <c r="G1255" s="142" t="s">
        <v>6872</v>
      </c>
      <c r="H1255" s="141" t="s">
        <v>6873</v>
      </c>
      <c r="I1255" s="143" t="s">
        <v>606</v>
      </c>
      <c r="J1255" s="141" t="s">
        <v>6874</v>
      </c>
      <c r="O1255" s="144">
        <v>10000</v>
      </c>
      <c r="P1255" s="139">
        <v>1254</v>
      </c>
    </row>
    <row r="1256" spans="3:16" ht="15" customHeight="1">
      <c r="C1256" s="144" t="s">
        <v>6875</v>
      </c>
      <c r="D1256" s="143" t="s">
        <v>117</v>
      </c>
      <c r="E1256" s="143" t="s">
        <v>2373</v>
      </c>
      <c r="F1256" s="141" t="s">
        <v>961</v>
      </c>
      <c r="G1256" s="142" t="s">
        <v>607</v>
      </c>
      <c r="H1256" s="141" t="s">
        <v>6876</v>
      </c>
      <c r="I1256" s="143" t="s">
        <v>608</v>
      </c>
      <c r="J1256" s="141" t="s">
        <v>6877</v>
      </c>
      <c r="O1256" s="144">
        <v>10000</v>
      </c>
      <c r="P1256" s="139">
        <v>1255</v>
      </c>
    </row>
    <row r="1257" spans="3:16" ht="15" customHeight="1">
      <c r="C1257" s="144" t="s">
        <v>6878</v>
      </c>
      <c r="D1257" s="143" t="s">
        <v>117</v>
      </c>
      <c r="E1257" s="143" t="s">
        <v>2373</v>
      </c>
      <c r="F1257" s="141" t="s">
        <v>967</v>
      </c>
      <c r="G1257" s="142" t="s">
        <v>609</v>
      </c>
      <c r="H1257" s="141" t="s">
        <v>6800</v>
      </c>
      <c r="I1257" s="143" t="s">
        <v>610</v>
      </c>
      <c r="J1257" s="141" t="s">
        <v>6879</v>
      </c>
      <c r="O1257" s="144">
        <v>10040</v>
      </c>
      <c r="P1257" s="139">
        <v>1256</v>
      </c>
    </row>
    <row r="1258" spans="3:16" ht="15" customHeight="1">
      <c r="C1258" s="144" t="s">
        <v>6880</v>
      </c>
      <c r="D1258" s="143" t="s">
        <v>117</v>
      </c>
      <c r="E1258" s="143" t="s">
        <v>2373</v>
      </c>
      <c r="F1258" s="141" t="s">
        <v>967</v>
      </c>
      <c r="G1258" s="142" t="s">
        <v>611</v>
      </c>
      <c r="H1258" s="141" t="s">
        <v>6800</v>
      </c>
      <c r="I1258" s="143" t="s">
        <v>612</v>
      </c>
      <c r="J1258" s="141" t="s">
        <v>6881</v>
      </c>
      <c r="O1258" s="144">
        <v>10040</v>
      </c>
      <c r="P1258" s="139">
        <v>1257</v>
      </c>
    </row>
    <row r="1259" spans="3:16" ht="15" customHeight="1">
      <c r="C1259" s="144" t="s">
        <v>6882</v>
      </c>
      <c r="D1259" s="143" t="s">
        <v>117</v>
      </c>
      <c r="E1259" s="143" t="s">
        <v>2373</v>
      </c>
      <c r="F1259" s="141" t="s">
        <v>961</v>
      </c>
      <c r="G1259" s="142" t="s">
        <v>6883</v>
      </c>
      <c r="H1259" s="141" t="s">
        <v>6884</v>
      </c>
      <c r="I1259" s="143" t="s">
        <v>613</v>
      </c>
      <c r="J1259" s="141" t="s">
        <v>6885</v>
      </c>
      <c r="O1259" s="144">
        <v>10000</v>
      </c>
      <c r="P1259" s="139">
        <v>1258</v>
      </c>
    </row>
    <row r="1260" spans="3:16" ht="15" customHeight="1">
      <c r="C1260" s="144" t="s">
        <v>6886</v>
      </c>
      <c r="D1260" s="143" t="s">
        <v>117</v>
      </c>
      <c r="E1260" s="143" t="s">
        <v>2373</v>
      </c>
      <c r="F1260" s="141" t="s">
        <v>961</v>
      </c>
      <c r="G1260" s="142" t="s">
        <v>6887</v>
      </c>
      <c r="H1260" s="141" t="s">
        <v>6888</v>
      </c>
      <c r="I1260" s="143" t="s">
        <v>614</v>
      </c>
      <c r="J1260" s="141" t="s">
        <v>6889</v>
      </c>
      <c r="O1260" s="144">
        <v>10000</v>
      </c>
      <c r="P1260" s="139">
        <v>1259</v>
      </c>
    </row>
    <row r="1261" spans="3:16" ht="15" customHeight="1">
      <c r="C1261" s="144" t="s">
        <v>6890</v>
      </c>
      <c r="D1261" s="143" t="s">
        <v>117</v>
      </c>
      <c r="E1261" s="143" t="s">
        <v>2373</v>
      </c>
      <c r="F1261" s="141" t="s">
        <v>961</v>
      </c>
      <c r="G1261" s="142" t="s">
        <v>6891</v>
      </c>
      <c r="H1261" s="141" t="s">
        <v>6892</v>
      </c>
      <c r="I1261" s="143" t="s">
        <v>615</v>
      </c>
      <c r="J1261" s="141" t="s">
        <v>6893</v>
      </c>
      <c r="O1261" s="144">
        <v>10000</v>
      </c>
      <c r="P1261" s="139">
        <v>1260</v>
      </c>
    </row>
    <row r="1262" spans="3:16" ht="15" customHeight="1">
      <c r="C1262" s="144" t="s">
        <v>6894</v>
      </c>
      <c r="D1262" s="143" t="s">
        <v>117</v>
      </c>
      <c r="E1262" s="143" t="s">
        <v>2373</v>
      </c>
      <c r="F1262" s="141" t="s">
        <v>961</v>
      </c>
      <c r="G1262" s="142" t="s">
        <v>616</v>
      </c>
      <c r="H1262" s="141" t="s">
        <v>6895</v>
      </c>
      <c r="I1262" s="143" t="s">
        <v>1519</v>
      </c>
      <c r="J1262" s="141" t="s">
        <v>6896</v>
      </c>
      <c r="O1262" s="144">
        <v>10000</v>
      </c>
      <c r="P1262" s="139">
        <v>1261</v>
      </c>
    </row>
    <row r="1263" spans="3:16" ht="15" customHeight="1">
      <c r="C1263" s="144" t="s">
        <v>6897</v>
      </c>
      <c r="D1263" s="143" t="s">
        <v>117</v>
      </c>
      <c r="E1263" s="143" t="s">
        <v>2373</v>
      </c>
      <c r="F1263" s="141" t="s">
        <v>961</v>
      </c>
      <c r="G1263" s="142" t="s">
        <v>6898</v>
      </c>
      <c r="H1263" s="141" t="s">
        <v>6844</v>
      </c>
      <c r="I1263" s="143" t="s">
        <v>1520</v>
      </c>
      <c r="J1263" s="141" t="s">
        <v>6899</v>
      </c>
      <c r="O1263" s="144">
        <v>10000</v>
      </c>
      <c r="P1263" s="139">
        <v>1262</v>
      </c>
    </row>
    <row r="1264" spans="3:16" ht="15" customHeight="1">
      <c r="C1264" s="144" t="s">
        <v>6900</v>
      </c>
      <c r="D1264" s="143" t="s">
        <v>117</v>
      </c>
      <c r="E1264" s="143" t="s">
        <v>2373</v>
      </c>
      <c r="F1264" s="141" t="s">
        <v>961</v>
      </c>
      <c r="G1264" s="142" t="s">
        <v>6901</v>
      </c>
      <c r="H1264" s="141" t="s">
        <v>6902</v>
      </c>
      <c r="I1264" s="143" t="s">
        <v>1521</v>
      </c>
      <c r="J1264" s="141" t="s">
        <v>6903</v>
      </c>
      <c r="O1264" s="144">
        <v>10000</v>
      </c>
      <c r="P1264" s="139">
        <v>1263</v>
      </c>
    </row>
    <row r="1265" spans="3:16" ht="15" customHeight="1">
      <c r="C1265" s="144" t="s">
        <v>6904</v>
      </c>
      <c r="D1265" s="143" t="s">
        <v>117</v>
      </c>
      <c r="E1265" s="143" t="s">
        <v>2373</v>
      </c>
      <c r="F1265" s="141" t="s">
        <v>961</v>
      </c>
      <c r="G1265" s="142" t="s">
        <v>6905</v>
      </c>
      <c r="H1265" s="141" t="s">
        <v>6906</v>
      </c>
      <c r="I1265" s="143" t="s">
        <v>1522</v>
      </c>
      <c r="J1265" s="141" t="s">
        <v>6907</v>
      </c>
      <c r="O1265" s="144">
        <v>10000</v>
      </c>
      <c r="P1265" s="139">
        <v>1264</v>
      </c>
    </row>
    <row r="1266" spans="3:16" ht="15" customHeight="1">
      <c r="C1266" s="144" t="s">
        <v>6908</v>
      </c>
      <c r="D1266" s="143" t="s">
        <v>117</v>
      </c>
      <c r="E1266" s="143" t="s">
        <v>2373</v>
      </c>
      <c r="F1266" s="141" t="s">
        <v>961</v>
      </c>
      <c r="G1266" s="142" t="s">
        <v>1523</v>
      </c>
      <c r="H1266" s="141" t="s">
        <v>6909</v>
      </c>
      <c r="I1266" s="143" t="s">
        <v>1524</v>
      </c>
      <c r="J1266" s="141" t="s">
        <v>6910</v>
      </c>
      <c r="O1266" s="144">
        <v>10000</v>
      </c>
      <c r="P1266" s="139">
        <v>1265</v>
      </c>
    </row>
    <row r="1267" spans="3:16" ht="15" customHeight="1">
      <c r="C1267" s="144" t="s">
        <v>6911</v>
      </c>
      <c r="D1267" s="143" t="s">
        <v>117</v>
      </c>
      <c r="E1267" s="143" t="s">
        <v>2373</v>
      </c>
      <c r="F1267" s="141" t="s">
        <v>961</v>
      </c>
      <c r="G1267" s="142" t="s">
        <v>1525</v>
      </c>
      <c r="H1267" s="141" t="s">
        <v>6895</v>
      </c>
      <c r="I1267" s="143" t="s">
        <v>1526</v>
      </c>
      <c r="J1267" s="141" t="s">
        <v>6912</v>
      </c>
      <c r="O1267" s="144">
        <v>10000</v>
      </c>
      <c r="P1267" s="139">
        <v>1266</v>
      </c>
    </row>
    <row r="1268" spans="3:16" ht="15" customHeight="1">
      <c r="C1268" s="144" t="s">
        <v>6913</v>
      </c>
      <c r="D1268" s="143" t="s">
        <v>117</v>
      </c>
      <c r="E1268" s="143" t="s">
        <v>2373</v>
      </c>
      <c r="F1268" s="141" t="s">
        <v>1265</v>
      </c>
      <c r="G1268" s="142" t="s">
        <v>1527</v>
      </c>
      <c r="H1268" s="141" t="s">
        <v>6914</v>
      </c>
      <c r="I1268" s="143" t="s">
        <v>1528</v>
      </c>
      <c r="J1268" s="141" t="s">
        <v>6915</v>
      </c>
      <c r="O1268" s="144">
        <v>10020</v>
      </c>
      <c r="P1268" s="139">
        <v>1267</v>
      </c>
    </row>
    <row r="1269" spans="3:16" ht="15" customHeight="1">
      <c r="C1269" s="144" t="s">
        <v>6916</v>
      </c>
      <c r="D1269" s="143" t="s">
        <v>117</v>
      </c>
      <c r="E1269" s="143" t="s">
        <v>2373</v>
      </c>
      <c r="F1269" s="141" t="s">
        <v>961</v>
      </c>
      <c r="G1269" s="142" t="s">
        <v>6917</v>
      </c>
      <c r="H1269" s="141" t="s">
        <v>6918</v>
      </c>
      <c r="I1269" s="143" t="s">
        <v>1529</v>
      </c>
      <c r="J1269" s="141" t="s">
        <v>6919</v>
      </c>
      <c r="O1269" s="144">
        <v>10000</v>
      </c>
      <c r="P1269" s="139">
        <v>1268</v>
      </c>
    </row>
    <row r="1270" spans="3:16" ht="15" customHeight="1">
      <c r="C1270" s="144" t="s">
        <v>6920</v>
      </c>
      <c r="D1270" s="143" t="s">
        <v>117</v>
      </c>
      <c r="E1270" s="143" t="s">
        <v>2373</v>
      </c>
      <c r="F1270" s="141" t="s">
        <v>961</v>
      </c>
      <c r="G1270" s="142" t="s">
        <v>6921</v>
      </c>
      <c r="H1270" s="141" t="s">
        <v>6922</v>
      </c>
      <c r="I1270" s="143" t="s">
        <v>1530</v>
      </c>
      <c r="J1270" s="141" t="s">
        <v>6923</v>
      </c>
      <c r="O1270" s="144">
        <v>10000</v>
      </c>
      <c r="P1270" s="139">
        <v>1269</v>
      </c>
    </row>
    <row r="1271" spans="3:16" ht="15" customHeight="1">
      <c r="C1271" s="144" t="s">
        <v>6924</v>
      </c>
      <c r="D1271" s="143" t="s">
        <v>117</v>
      </c>
      <c r="E1271" s="143" t="s">
        <v>2373</v>
      </c>
      <c r="F1271" s="141" t="s">
        <v>961</v>
      </c>
      <c r="G1271" s="142" t="s">
        <v>1410</v>
      </c>
      <c r="H1271" s="141" t="s">
        <v>6925</v>
      </c>
      <c r="I1271" s="143" t="s">
        <v>1531</v>
      </c>
      <c r="J1271" s="141" t="s">
        <v>6926</v>
      </c>
      <c r="O1271" s="144">
        <v>10000</v>
      </c>
      <c r="P1271" s="139">
        <v>1270</v>
      </c>
    </row>
    <row r="1272" spans="3:16" ht="15" customHeight="1">
      <c r="C1272" s="144" t="s">
        <v>6927</v>
      </c>
      <c r="D1272" s="143" t="s">
        <v>117</v>
      </c>
      <c r="E1272" s="143" t="s">
        <v>2373</v>
      </c>
      <c r="F1272" s="141" t="s">
        <v>961</v>
      </c>
      <c r="G1272" s="142" t="s">
        <v>6251</v>
      </c>
      <c r="H1272" s="141" t="s">
        <v>6928</v>
      </c>
      <c r="I1272" s="143" t="s">
        <v>6929</v>
      </c>
      <c r="J1272" s="141" t="s">
        <v>6930</v>
      </c>
      <c r="O1272" s="144">
        <v>10000</v>
      </c>
      <c r="P1272" s="139">
        <v>1271</v>
      </c>
    </row>
    <row r="1273" spans="3:16" ht="15" customHeight="1">
      <c r="C1273" s="144" t="s">
        <v>6931</v>
      </c>
      <c r="D1273" s="143" t="s">
        <v>117</v>
      </c>
      <c r="E1273" s="143" t="s">
        <v>2373</v>
      </c>
      <c r="F1273" s="141" t="s">
        <v>961</v>
      </c>
      <c r="G1273" s="142" t="s">
        <v>1532</v>
      </c>
      <c r="H1273" s="141" t="s">
        <v>6932</v>
      </c>
      <c r="I1273" s="143" t="s">
        <v>1533</v>
      </c>
      <c r="J1273" s="141" t="s">
        <v>6933</v>
      </c>
      <c r="O1273" s="144">
        <v>10000</v>
      </c>
      <c r="P1273" s="139">
        <v>1272</v>
      </c>
    </row>
    <row r="1274" spans="3:16" ht="15" customHeight="1">
      <c r="C1274" s="144" t="s">
        <v>6934</v>
      </c>
      <c r="D1274" s="143" t="s">
        <v>117</v>
      </c>
      <c r="E1274" s="143" t="s">
        <v>2373</v>
      </c>
      <c r="F1274" s="141" t="s">
        <v>6935</v>
      </c>
      <c r="G1274" s="142" t="s">
        <v>6936</v>
      </c>
      <c r="H1274" s="141" t="s">
        <v>6937</v>
      </c>
      <c r="I1274" s="143" t="s">
        <v>1534</v>
      </c>
      <c r="J1274" s="141" t="s">
        <v>6938</v>
      </c>
      <c r="O1274" s="144">
        <v>10360</v>
      </c>
      <c r="P1274" s="139">
        <v>1273</v>
      </c>
    </row>
    <row r="1275" spans="3:16" ht="15" customHeight="1">
      <c r="C1275" s="144" t="s">
        <v>6939</v>
      </c>
      <c r="D1275" s="143" t="s">
        <v>117</v>
      </c>
      <c r="E1275" s="143" t="s">
        <v>2373</v>
      </c>
      <c r="F1275" s="141" t="s">
        <v>961</v>
      </c>
      <c r="G1275" s="142" t="s">
        <v>6940</v>
      </c>
      <c r="H1275" s="141" t="s">
        <v>6941</v>
      </c>
      <c r="I1275" s="143" t="s">
        <v>6942</v>
      </c>
      <c r="J1275" s="141" t="s">
        <v>6943</v>
      </c>
      <c r="O1275" s="144">
        <v>10000</v>
      </c>
      <c r="P1275" s="139">
        <v>1274</v>
      </c>
    </row>
    <row r="1276" spans="3:16" ht="15" customHeight="1">
      <c r="C1276" s="144" t="s">
        <v>6944</v>
      </c>
      <c r="D1276" s="143" t="s">
        <v>117</v>
      </c>
      <c r="E1276" s="143" t="s">
        <v>2373</v>
      </c>
      <c r="F1276" s="141" t="s">
        <v>961</v>
      </c>
      <c r="G1276" s="142" t="s">
        <v>6945</v>
      </c>
      <c r="H1276" s="141" t="s">
        <v>6946</v>
      </c>
      <c r="I1276" s="143" t="s">
        <v>1535</v>
      </c>
      <c r="J1276" s="141" t="s">
        <v>6947</v>
      </c>
      <c r="O1276" s="144">
        <v>10000</v>
      </c>
      <c r="P1276" s="139">
        <v>1275</v>
      </c>
    </row>
    <row r="1277" spans="3:16" ht="15" customHeight="1">
      <c r="C1277" s="144" t="s">
        <v>6948</v>
      </c>
      <c r="D1277" s="143" t="s">
        <v>117</v>
      </c>
      <c r="E1277" s="143" t="s">
        <v>2373</v>
      </c>
      <c r="F1277" s="141" t="s">
        <v>961</v>
      </c>
      <c r="G1277" s="142" t="s">
        <v>1536</v>
      </c>
      <c r="H1277" s="141" t="s">
        <v>6949</v>
      </c>
      <c r="I1277" s="143" t="s">
        <v>1537</v>
      </c>
      <c r="J1277" s="141" t="s">
        <v>6950</v>
      </c>
      <c r="O1277" s="144">
        <v>10000</v>
      </c>
      <c r="P1277" s="139">
        <v>1276</v>
      </c>
    </row>
    <row r="1278" spans="3:16" ht="15" customHeight="1">
      <c r="C1278" s="144" t="s">
        <v>6951</v>
      </c>
      <c r="D1278" s="143" t="s">
        <v>117</v>
      </c>
      <c r="E1278" s="143" t="s">
        <v>2373</v>
      </c>
      <c r="F1278" s="141" t="s">
        <v>961</v>
      </c>
      <c r="G1278" s="142" t="s">
        <v>6952</v>
      </c>
      <c r="H1278" s="141" t="s">
        <v>6953</v>
      </c>
      <c r="I1278" s="143" t="s">
        <v>1538</v>
      </c>
      <c r="J1278" s="141" t="s">
        <v>6954</v>
      </c>
      <c r="O1278" s="144">
        <v>10000</v>
      </c>
      <c r="P1278" s="139">
        <v>1277</v>
      </c>
    </row>
    <row r="1279" spans="3:16" ht="15" customHeight="1">
      <c r="C1279" s="144" t="s">
        <v>6955</v>
      </c>
      <c r="D1279" s="143" t="s">
        <v>117</v>
      </c>
      <c r="E1279" s="143" t="s">
        <v>2373</v>
      </c>
      <c r="F1279" s="141" t="s">
        <v>961</v>
      </c>
      <c r="G1279" s="142" t="s">
        <v>1539</v>
      </c>
      <c r="H1279" s="141" t="s">
        <v>6956</v>
      </c>
      <c r="I1279" s="143" t="s">
        <v>1540</v>
      </c>
      <c r="J1279" s="141" t="s">
        <v>6957</v>
      </c>
      <c r="O1279" s="144">
        <v>10000</v>
      </c>
      <c r="P1279" s="139">
        <v>1278</v>
      </c>
    </row>
    <row r="1280" spans="3:16" ht="15" customHeight="1">
      <c r="C1280" s="144" t="s">
        <v>6958</v>
      </c>
      <c r="D1280" s="143" t="s">
        <v>117</v>
      </c>
      <c r="E1280" s="143" t="s">
        <v>2373</v>
      </c>
      <c r="F1280" s="141" t="s">
        <v>961</v>
      </c>
      <c r="G1280" s="142" t="s">
        <v>6959</v>
      </c>
      <c r="H1280" s="141" t="s">
        <v>6960</v>
      </c>
      <c r="I1280" s="143" t="s">
        <v>1541</v>
      </c>
      <c r="J1280" s="141" t="s">
        <v>6961</v>
      </c>
      <c r="O1280" s="144">
        <v>10000</v>
      </c>
      <c r="P1280" s="139">
        <v>1279</v>
      </c>
    </row>
    <row r="1281" spans="3:16" ht="15" customHeight="1">
      <c r="C1281" s="144" t="s">
        <v>6962</v>
      </c>
      <c r="D1281" s="143" t="s">
        <v>117</v>
      </c>
      <c r="E1281" s="143" t="s">
        <v>2373</v>
      </c>
      <c r="F1281" s="141" t="s">
        <v>961</v>
      </c>
      <c r="G1281" s="142" t="s">
        <v>6963</v>
      </c>
      <c r="H1281" s="141" t="s">
        <v>6964</v>
      </c>
      <c r="I1281" s="143" t="s">
        <v>6965</v>
      </c>
      <c r="J1281" s="141" t="s">
        <v>6966</v>
      </c>
      <c r="O1281" s="144">
        <v>10000</v>
      </c>
      <c r="P1281" s="139">
        <v>1280</v>
      </c>
    </row>
    <row r="1282" spans="3:16" ht="15" customHeight="1">
      <c r="C1282" s="144" t="s">
        <v>6967</v>
      </c>
      <c r="D1282" s="143" t="s">
        <v>117</v>
      </c>
      <c r="E1282" s="143" t="s">
        <v>2373</v>
      </c>
      <c r="F1282" s="141" t="s">
        <v>961</v>
      </c>
      <c r="G1282" s="142" t="s">
        <v>6968</v>
      </c>
      <c r="H1282" s="141" t="s">
        <v>6969</v>
      </c>
      <c r="I1282" s="143" t="s">
        <v>1542</v>
      </c>
      <c r="J1282" s="141" t="s">
        <v>6970</v>
      </c>
      <c r="O1282" s="144">
        <v>10000</v>
      </c>
      <c r="P1282" s="139">
        <v>1281</v>
      </c>
    </row>
    <row r="1283" spans="3:16" ht="15" customHeight="1">
      <c r="C1283" s="144" t="s">
        <v>6971</v>
      </c>
      <c r="D1283" s="143" t="s">
        <v>117</v>
      </c>
      <c r="E1283" s="143" t="s">
        <v>2373</v>
      </c>
      <c r="F1283" s="141" t="s">
        <v>6972</v>
      </c>
      <c r="G1283" s="142" t="s">
        <v>6973</v>
      </c>
      <c r="H1283" s="141" t="s">
        <v>6932</v>
      </c>
      <c r="I1283" s="143" t="s">
        <v>6974</v>
      </c>
      <c r="J1283" s="141" t="s">
        <v>6975</v>
      </c>
      <c r="O1283" s="144" t="s">
        <v>6976</v>
      </c>
      <c r="P1283" s="139">
        <v>1282</v>
      </c>
    </row>
    <row r="1284" spans="3:16" ht="15" customHeight="1">
      <c r="C1284" s="144" t="s">
        <v>6977</v>
      </c>
      <c r="D1284" s="143" t="s">
        <v>117</v>
      </c>
      <c r="E1284" s="143" t="s">
        <v>2373</v>
      </c>
      <c r="F1284" s="141" t="s">
        <v>961</v>
      </c>
      <c r="G1284" s="142" t="s">
        <v>6978</v>
      </c>
      <c r="H1284" s="141" t="s">
        <v>6979</v>
      </c>
      <c r="I1284" s="143" t="s">
        <v>1543</v>
      </c>
      <c r="J1284" s="141" t="s">
        <v>6980</v>
      </c>
      <c r="O1284" s="144">
        <v>10000</v>
      </c>
      <c r="P1284" s="139">
        <v>1283</v>
      </c>
    </row>
    <row r="1285" spans="3:16" ht="15" customHeight="1">
      <c r="C1285" s="144" t="s">
        <v>6981</v>
      </c>
      <c r="D1285" s="143" t="s">
        <v>117</v>
      </c>
      <c r="E1285" s="143" t="s">
        <v>2373</v>
      </c>
      <c r="F1285" s="141" t="s">
        <v>961</v>
      </c>
      <c r="G1285" s="142" t="s">
        <v>6982</v>
      </c>
      <c r="H1285" s="141" t="s">
        <v>6983</v>
      </c>
      <c r="I1285" s="143" t="s">
        <v>1544</v>
      </c>
      <c r="J1285" s="141" t="s">
        <v>6984</v>
      </c>
      <c r="O1285" s="144">
        <v>10000</v>
      </c>
      <c r="P1285" s="139">
        <v>1284</v>
      </c>
    </row>
    <row r="1286" spans="3:16" ht="15" customHeight="1">
      <c r="C1286" s="144" t="s">
        <v>6985</v>
      </c>
      <c r="D1286" s="143" t="s">
        <v>117</v>
      </c>
      <c r="E1286" s="143" t="s">
        <v>2373</v>
      </c>
      <c r="F1286" s="141" t="s">
        <v>961</v>
      </c>
      <c r="G1286" s="142" t="s">
        <v>6986</v>
      </c>
      <c r="H1286" s="141" t="s">
        <v>6987</v>
      </c>
      <c r="I1286" s="143" t="s">
        <v>6988</v>
      </c>
      <c r="J1286" s="141" t="s">
        <v>6989</v>
      </c>
      <c r="O1286" s="144">
        <v>10000</v>
      </c>
      <c r="P1286" s="139">
        <v>1285</v>
      </c>
    </row>
    <row r="1287" spans="3:16" ht="15" customHeight="1">
      <c r="C1287" s="144" t="s">
        <v>6990</v>
      </c>
      <c r="D1287" s="143" t="s">
        <v>117</v>
      </c>
      <c r="E1287" s="143" t="s">
        <v>2373</v>
      </c>
      <c r="F1287" s="141" t="s">
        <v>961</v>
      </c>
      <c r="G1287" s="142" t="s">
        <v>6991</v>
      </c>
      <c r="H1287" s="141" t="s">
        <v>5675</v>
      </c>
      <c r="I1287" s="143" t="s">
        <v>2314</v>
      </c>
      <c r="J1287" s="141" t="s">
        <v>5676</v>
      </c>
      <c r="O1287" s="144">
        <v>10000</v>
      </c>
      <c r="P1287" s="139">
        <v>1286</v>
      </c>
    </row>
    <row r="1288" spans="3:16" ht="15" customHeight="1">
      <c r="C1288" s="144" t="s">
        <v>6992</v>
      </c>
      <c r="D1288" s="143" t="s">
        <v>117</v>
      </c>
      <c r="E1288" s="143" t="s">
        <v>2373</v>
      </c>
      <c r="F1288" s="141" t="s">
        <v>961</v>
      </c>
      <c r="G1288" s="142" t="s">
        <v>6993</v>
      </c>
      <c r="H1288" s="141" t="s">
        <v>6994</v>
      </c>
      <c r="I1288" s="143" t="s">
        <v>2315</v>
      </c>
      <c r="J1288" s="141" t="s">
        <v>6995</v>
      </c>
      <c r="O1288" s="144">
        <v>10000</v>
      </c>
      <c r="P1288" s="139">
        <v>1287</v>
      </c>
    </row>
    <row r="1289" spans="3:16" ht="15" customHeight="1">
      <c r="C1289" s="144" t="s">
        <v>6996</v>
      </c>
      <c r="D1289" s="143" t="s">
        <v>117</v>
      </c>
      <c r="E1289" s="143" t="s">
        <v>2373</v>
      </c>
      <c r="F1289" s="141" t="s">
        <v>961</v>
      </c>
      <c r="G1289" s="131" t="s">
        <v>2316</v>
      </c>
      <c r="H1289" s="141" t="s">
        <v>6997</v>
      </c>
      <c r="I1289" s="150" t="s">
        <v>1565</v>
      </c>
      <c r="J1289" s="141" t="s">
        <v>6998</v>
      </c>
      <c r="O1289" s="141">
        <v>10000</v>
      </c>
      <c r="P1289" s="139">
        <v>1288</v>
      </c>
    </row>
    <row r="1290" spans="3:16" ht="15" customHeight="1">
      <c r="C1290" s="144" t="s">
        <v>6999</v>
      </c>
      <c r="D1290" s="143" t="s">
        <v>117</v>
      </c>
      <c r="E1290" s="143" t="s">
        <v>2373</v>
      </c>
      <c r="F1290" s="141" t="s">
        <v>961</v>
      </c>
      <c r="G1290" s="142" t="s">
        <v>7000</v>
      </c>
      <c r="H1290" s="141" t="s">
        <v>6779</v>
      </c>
      <c r="I1290" s="143" t="s">
        <v>1566</v>
      </c>
      <c r="J1290" s="141" t="s">
        <v>7001</v>
      </c>
      <c r="O1290" s="144">
        <v>10000</v>
      </c>
      <c r="P1290" s="139">
        <v>1289</v>
      </c>
    </row>
    <row r="1291" spans="3:16" ht="15" customHeight="1">
      <c r="C1291" s="144" t="s">
        <v>7002</v>
      </c>
      <c r="D1291" s="143" t="s">
        <v>117</v>
      </c>
      <c r="E1291" s="143" t="s">
        <v>2373</v>
      </c>
      <c r="F1291" s="141" t="s">
        <v>961</v>
      </c>
      <c r="G1291" s="142" t="s">
        <v>7003</v>
      </c>
      <c r="H1291" s="141" t="s">
        <v>7004</v>
      </c>
      <c r="I1291" s="143" t="s">
        <v>1567</v>
      </c>
      <c r="J1291" s="141" t="s">
        <v>7005</v>
      </c>
      <c r="O1291" s="144">
        <v>10000</v>
      </c>
      <c r="P1291" s="139">
        <v>1290</v>
      </c>
    </row>
    <row r="1292" spans="3:16" ht="15" customHeight="1">
      <c r="C1292" s="144" t="s">
        <v>7006</v>
      </c>
      <c r="D1292" s="143" t="s">
        <v>117</v>
      </c>
      <c r="E1292" s="143" t="s">
        <v>2373</v>
      </c>
      <c r="F1292" s="141" t="s">
        <v>961</v>
      </c>
      <c r="G1292" s="142" t="s">
        <v>1568</v>
      </c>
      <c r="H1292" s="141" t="s">
        <v>7007</v>
      </c>
      <c r="I1292" s="143" t="s">
        <v>1569</v>
      </c>
      <c r="J1292" s="141" t="s">
        <v>7008</v>
      </c>
      <c r="O1292" s="144">
        <v>10000</v>
      </c>
      <c r="P1292" s="139">
        <v>1291</v>
      </c>
    </row>
    <row r="1293" spans="3:16" ht="15" customHeight="1">
      <c r="C1293" s="144" t="s">
        <v>7009</v>
      </c>
      <c r="D1293" s="143" t="s">
        <v>117</v>
      </c>
      <c r="E1293" s="143" t="s">
        <v>2373</v>
      </c>
      <c r="F1293" s="141" t="s">
        <v>967</v>
      </c>
      <c r="G1293" s="142" t="s">
        <v>7010</v>
      </c>
      <c r="H1293" s="141" t="s">
        <v>7011</v>
      </c>
      <c r="I1293" s="143" t="s">
        <v>1570</v>
      </c>
      <c r="J1293" s="141" t="s">
        <v>7012</v>
      </c>
      <c r="O1293" s="144" t="s">
        <v>7013</v>
      </c>
      <c r="P1293" s="139">
        <v>1292</v>
      </c>
    </row>
    <row r="1294" spans="3:16" ht="15" customHeight="1">
      <c r="C1294" s="144" t="s">
        <v>7014</v>
      </c>
      <c r="D1294" s="143" t="s">
        <v>117</v>
      </c>
      <c r="E1294" s="143" t="s">
        <v>2373</v>
      </c>
      <c r="F1294" s="141" t="s">
        <v>961</v>
      </c>
      <c r="G1294" s="142" t="s">
        <v>7015</v>
      </c>
      <c r="H1294" s="141" t="s">
        <v>7016</v>
      </c>
      <c r="I1294" s="143" t="s">
        <v>7017</v>
      </c>
      <c r="J1294" s="141" t="s">
        <v>7018</v>
      </c>
      <c r="O1294" s="144">
        <v>10000</v>
      </c>
      <c r="P1294" s="139">
        <v>1293</v>
      </c>
    </row>
    <row r="1295" spans="3:16" ht="15" customHeight="1">
      <c r="C1295" s="144" t="s">
        <v>7019</v>
      </c>
      <c r="D1295" s="143" t="s">
        <v>117</v>
      </c>
      <c r="E1295" s="143" t="s">
        <v>2373</v>
      </c>
      <c r="F1295" s="141" t="s">
        <v>6935</v>
      </c>
      <c r="G1295" s="142" t="s">
        <v>7020</v>
      </c>
      <c r="H1295" s="141" t="s">
        <v>7021</v>
      </c>
      <c r="I1295" s="143" t="s">
        <v>7022</v>
      </c>
      <c r="J1295" s="141" t="s">
        <v>7023</v>
      </c>
      <c r="O1295" s="144">
        <v>10360</v>
      </c>
      <c r="P1295" s="159">
        <v>1294</v>
      </c>
    </row>
  </sheetData>
  <sheetProtection password="CCF5" sheet="1" objects="1" scenarios="1"/>
  <hyperlinks>
    <hyperlink ref="J1050" r:id="rId1" display="gimnazija-vn@zd.htnet.hr"/>
    <hyperlink ref="J500" r:id="rId2" display="os-meterize-012@skole.t-com.h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R858"/>
  <sheetViews>
    <sheetView showGridLines="0" view="pageBreakPreview" zoomScale="65" zoomScaleNormal="70" zoomScaleSheetLayoutView="65" zoomScalePageLayoutView="0" workbookViewId="0" topLeftCell="A1">
      <selection activeCell="C7" sqref="C7:E7"/>
    </sheetView>
  </sheetViews>
  <sheetFormatPr defaultColWidth="9.140625" defaultRowHeight="12.75"/>
  <cols>
    <col min="1" max="1" width="6.28125" style="7" customWidth="1"/>
    <col min="2" max="2" width="58.7109375" style="7" customWidth="1"/>
    <col min="3" max="3" width="22.7109375" style="7" customWidth="1"/>
    <col min="4" max="4" width="8.140625" style="7" customWidth="1"/>
    <col min="5" max="5" width="31.140625" style="7" customWidth="1"/>
    <col min="6" max="6" width="23.140625" style="7" customWidth="1"/>
    <col min="7" max="7" width="11.421875" style="7" customWidth="1"/>
    <col min="8" max="8" width="17.8515625" style="7" customWidth="1"/>
    <col min="9" max="9" width="34.8515625" style="7" customWidth="1"/>
    <col min="10" max="10" width="34.28125" style="7" customWidth="1"/>
    <col min="11" max="11" width="16.00390625" style="8" customWidth="1"/>
    <col min="12" max="12" width="30.28125" style="7" customWidth="1"/>
    <col min="13" max="13" width="23.7109375" style="7" customWidth="1"/>
    <col min="14" max="14" width="50.28125" style="7" customWidth="1"/>
    <col min="15" max="15" width="9.140625" style="7" customWidth="1"/>
    <col min="16" max="17" width="22.421875" style="7" customWidth="1"/>
    <col min="18" max="18" width="22.140625" style="7" customWidth="1"/>
    <col min="19" max="19" width="57.00390625" style="7" customWidth="1"/>
    <col min="20" max="16384" width="9.140625" style="7" customWidth="1"/>
  </cols>
  <sheetData>
    <row r="1" spans="1:11" ht="34.5" customHeight="1" thickBot="1">
      <c r="A1" s="18"/>
      <c r="B1" s="231" t="s">
        <v>26</v>
      </c>
      <c r="C1" s="209"/>
      <c r="D1" s="209"/>
      <c r="E1" s="209"/>
      <c r="F1" s="209"/>
      <c r="G1" s="209"/>
      <c r="H1" s="209"/>
      <c r="I1" s="209"/>
      <c r="J1" s="209"/>
      <c r="K1" s="216"/>
    </row>
    <row r="2" spans="1:18" ht="24.75" customHeight="1" thickBot="1">
      <c r="A2" s="18"/>
      <c r="B2" s="263"/>
      <c r="C2" s="264"/>
      <c r="D2" s="264"/>
      <c r="E2" s="264"/>
      <c r="F2" s="264"/>
      <c r="G2" s="264"/>
      <c r="H2" s="264"/>
      <c r="I2" s="264"/>
      <c r="J2" s="264"/>
      <c r="K2" s="217"/>
      <c r="L2" s="9"/>
      <c r="M2" s="10"/>
      <c r="N2" s="10"/>
      <c r="P2" s="10"/>
      <c r="Q2" s="10"/>
      <c r="R2" s="10"/>
    </row>
    <row r="3" spans="1:18" ht="24.75" customHeight="1" thickBot="1">
      <c r="A3" s="18"/>
      <c r="B3" s="65" t="s">
        <v>118</v>
      </c>
      <c r="C3" s="170" t="e">
        <f>VLOOKUP(B2,SVE,3,FALSE)</f>
        <v>#N/A</v>
      </c>
      <c r="D3" s="171"/>
      <c r="E3" s="172"/>
      <c r="F3" s="20" t="s">
        <v>128</v>
      </c>
      <c r="G3" s="265" t="s">
        <v>529</v>
      </c>
      <c r="H3" s="266"/>
      <c r="I3" s="266"/>
      <c r="J3" s="266"/>
      <c r="K3" s="238"/>
      <c r="L3" s="9"/>
      <c r="M3" s="10"/>
      <c r="N3" s="10"/>
      <c r="P3" s="10"/>
      <c r="Q3" s="10"/>
      <c r="R3" s="10"/>
    </row>
    <row r="4" spans="1:18" ht="24.75" customHeight="1">
      <c r="A4" s="18"/>
      <c r="B4" s="66" t="s">
        <v>126</v>
      </c>
      <c r="C4" s="170" t="e">
        <f>VLOOKUP(B2,SVE,4,FALSE)</f>
        <v>#N/A</v>
      </c>
      <c r="D4" s="171"/>
      <c r="E4" s="172"/>
      <c r="F4" s="21" t="s">
        <v>129</v>
      </c>
      <c r="G4" s="246" t="s">
        <v>530</v>
      </c>
      <c r="H4" s="247"/>
      <c r="I4" s="247"/>
      <c r="J4" s="247"/>
      <c r="K4" s="239" t="s">
        <v>2441</v>
      </c>
      <c r="L4" s="23"/>
      <c r="M4" s="10"/>
      <c r="N4" s="10"/>
      <c r="P4" s="10"/>
      <c r="Q4" s="10"/>
      <c r="R4" s="10"/>
    </row>
    <row r="5" spans="1:18" ht="24.75" customHeight="1" thickBot="1">
      <c r="A5" s="18"/>
      <c r="B5" s="66" t="s">
        <v>131</v>
      </c>
      <c r="C5" s="183" t="e">
        <f>VLOOKUP(B2,SVE,2,FALSE)</f>
        <v>#N/A</v>
      </c>
      <c r="D5" s="184"/>
      <c r="E5" s="185"/>
      <c r="F5" s="33" t="s">
        <v>130</v>
      </c>
      <c r="G5" s="175" t="s">
        <v>531</v>
      </c>
      <c r="H5" s="176"/>
      <c r="I5" s="176"/>
      <c r="J5" s="257"/>
      <c r="K5" s="240"/>
      <c r="L5" s="9"/>
      <c r="M5" s="10"/>
      <c r="N5" s="10"/>
      <c r="P5" s="10"/>
      <c r="Q5" s="10"/>
      <c r="R5" s="10"/>
    </row>
    <row r="6" spans="1:18" ht="59.25" customHeight="1">
      <c r="A6" s="18"/>
      <c r="B6" s="66" t="s">
        <v>127</v>
      </c>
      <c r="C6" s="179" t="e">
        <f>VLOOKUP(B2,SVE,5,FALSE)</f>
        <v>#N/A</v>
      </c>
      <c r="D6" s="179"/>
      <c r="E6" s="180"/>
      <c r="F6" s="228" t="s">
        <v>664</v>
      </c>
      <c r="G6" s="229"/>
      <c r="H6" s="229"/>
      <c r="I6" s="229"/>
      <c r="J6" s="250"/>
      <c r="K6" s="241"/>
      <c r="L6" s="9"/>
      <c r="M6" s="10"/>
      <c r="N6" s="10"/>
      <c r="P6" s="10"/>
      <c r="Q6" s="10"/>
      <c r="R6" s="10"/>
    </row>
    <row r="7" spans="1:18" ht="24.75" customHeight="1">
      <c r="A7" s="18"/>
      <c r="B7" s="66" t="s">
        <v>272</v>
      </c>
      <c r="C7" s="248" t="s">
        <v>532</v>
      </c>
      <c r="D7" s="248"/>
      <c r="E7" s="249"/>
      <c r="F7" s="68" t="s">
        <v>123</v>
      </c>
      <c r="G7" s="251" t="s">
        <v>533</v>
      </c>
      <c r="H7" s="252"/>
      <c r="I7" s="252"/>
      <c r="J7" s="253"/>
      <c r="K7" s="241"/>
      <c r="L7" s="9"/>
      <c r="M7" s="10"/>
      <c r="N7" s="10"/>
      <c r="P7" s="10"/>
      <c r="Q7" s="10"/>
      <c r="R7" s="10"/>
    </row>
    <row r="8" spans="1:18" ht="24.75" customHeight="1">
      <c r="A8" s="18"/>
      <c r="B8" s="66" t="s">
        <v>2440</v>
      </c>
      <c r="C8" s="270" t="s">
        <v>242</v>
      </c>
      <c r="D8" s="271"/>
      <c r="E8" s="271"/>
      <c r="F8" s="69" t="s">
        <v>124</v>
      </c>
      <c r="G8" s="267" t="s">
        <v>121</v>
      </c>
      <c r="H8" s="268"/>
      <c r="I8" s="268"/>
      <c r="J8" s="269"/>
      <c r="K8" s="241"/>
      <c r="L8" s="11"/>
      <c r="M8" s="10"/>
      <c r="N8" s="10"/>
      <c r="P8" s="10"/>
      <c r="Q8" s="10"/>
      <c r="R8" s="10"/>
    </row>
    <row r="9" spans="1:18" ht="35.25" customHeight="1" thickBot="1">
      <c r="A9" s="18"/>
      <c r="B9" s="66" t="s">
        <v>2365</v>
      </c>
      <c r="C9" s="272" t="s">
        <v>2368</v>
      </c>
      <c r="D9" s="273"/>
      <c r="E9" s="273"/>
      <c r="F9" s="70" t="s">
        <v>125</v>
      </c>
      <c r="G9" s="109" t="s">
        <v>661</v>
      </c>
      <c r="H9" s="254">
        <v>1234567</v>
      </c>
      <c r="I9" s="255"/>
      <c r="J9" s="256"/>
      <c r="K9" s="241"/>
      <c r="L9" s="9"/>
      <c r="M9" s="10"/>
      <c r="N9" s="10"/>
      <c r="P9" s="10"/>
      <c r="Q9" s="10"/>
      <c r="R9" s="10"/>
    </row>
    <row r="10" spans="1:18" ht="30" customHeight="1" hidden="1">
      <c r="A10" s="18"/>
      <c r="B10" s="22" t="s">
        <v>1631</v>
      </c>
      <c r="C10" s="110" t="e">
        <f>VLOOKUP(B2,SVE,7,FALSE)</f>
        <v>#N/A</v>
      </c>
      <c r="D10" s="110"/>
      <c r="E10" s="110"/>
      <c r="F10" s="22"/>
      <c r="G10" s="111"/>
      <c r="H10" s="111"/>
      <c r="I10" s="111"/>
      <c r="J10" s="18"/>
      <c r="K10" s="240"/>
      <c r="L10" s="9"/>
      <c r="M10" s="10"/>
      <c r="N10" s="10"/>
      <c r="P10" s="10"/>
      <c r="Q10" s="10"/>
      <c r="R10" s="10"/>
    </row>
    <row r="11" spans="1:18" ht="51.75" customHeight="1" thickBot="1">
      <c r="A11" s="18"/>
      <c r="B11" s="67" t="s">
        <v>233</v>
      </c>
      <c r="C11" s="243" t="s">
        <v>234</v>
      </c>
      <c r="D11" s="244"/>
      <c r="E11" s="245"/>
      <c r="F11" s="62" t="b">
        <f>IF(C11="ZAVRŠNICA DP-a",TRUE,FALSE)</f>
        <v>0</v>
      </c>
      <c r="G11" s="104" t="b">
        <f>IF(C11="POLUZAVRŠNO NATJECANJE",TRUE,FALSE)</f>
        <v>1</v>
      </c>
      <c r="H11" s="105" t="s">
        <v>27</v>
      </c>
      <c r="I11" s="233" t="s">
        <v>534</v>
      </c>
      <c r="J11" s="234"/>
      <c r="K11" s="241"/>
      <c r="L11" s="9"/>
      <c r="M11" s="10"/>
      <c r="N11" s="10"/>
      <c r="P11" s="10"/>
      <c r="Q11" s="10"/>
      <c r="R11" s="10"/>
    </row>
    <row r="12" spans="1:17" s="15" customFormat="1" ht="39" customHeight="1">
      <c r="A12" s="55" t="s">
        <v>119</v>
      </c>
      <c r="B12" s="59" t="s">
        <v>120</v>
      </c>
      <c r="C12" s="163" t="s">
        <v>121</v>
      </c>
      <c r="D12" s="163"/>
      <c r="E12" s="163"/>
      <c r="F12" s="60" t="s">
        <v>122</v>
      </c>
      <c r="G12" s="60" t="s">
        <v>311</v>
      </c>
      <c r="H12" s="64" t="s">
        <v>834</v>
      </c>
      <c r="I12" s="56" t="s">
        <v>235</v>
      </c>
      <c r="J12" s="56" t="s">
        <v>2439</v>
      </c>
      <c r="K12" s="240"/>
      <c r="L12" s="9"/>
      <c r="N12" s="10"/>
      <c r="O12" s="10"/>
      <c r="P12" s="10"/>
      <c r="Q12" s="7"/>
    </row>
    <row r="13" spans="1:16" ht="25.5" customHeight="1">
      <c r="A13" s="19">
        <v>1</v>
      </c>
      <c r="B13" s="112" t="s">
        <v>535</v>
      </c>
      <c r="C13" s="232" t="s">
        <v>536</v>
      </c>
      <c r="D13" s="232"/>
      <c r="E13" s="232"/>
      <c r="F13" s="113" t="s">
        <v>28</v>
      </c>
      <c r="G13" s="113" t="s">
        <v>1632</v>
      </c>
      <c r="H13" s="114" t="s">
        <v>542</v>
      </c>
      <c r="I13" s="115"/>
      <c r="J13" s="115"/>
      <c r="K13" s="240"/>
      <c r="L13" s="9"/>
      <c r="N13" s="10"/>
      <c r="O13" s="10"/>
      <c r="P13" s="10"/>
    </row>
    <row r="14" spans="1:16" ht="25.5" customHeight="1">
      <c r="A14" s="19">
        <v>2</v>
      </c>
      <c r="B14" s="112" t="s">
        <v>537</v>
      </c>
      <c r="C14" s="232" t="s">
        <v>538</v>
      </c>
      <c r="D14" s="232"/>
      <c r="E14" s="232"/>
      <c r="F14" s="113" t="s">
        <v>29</v>
      </c>
      <c r="G14" s="113" t="s">
        <v>1632</v>
      </c>
      <c r="H14" s="114" t="s">
        <v>543</v>
      </c>
      <c r="I14" s="115"/>
      <c r="J14" s="115"/>
      <c r="K14" s="240"/>
      <c r="L14" s="9"/>
      <c r="N14" s="10"/>
      <c r="O14" s="10"/>
      <c r="P14" s="10"/>
    </row>
    <row r="15" spans="1:16" ht="25.5" customHeight="1">
      <c r="A15" s="19">
        <v>3</v>
      </c>
      <c r="B15" s="112" t="s">
        <v>539</v>
      </c>
      <c r="C15" s="232" t="s">
        <v>540</v>
      </c>
      <c r="D15" s="232"/>
      <c r="E15" s="232"/>
      <c r="F15" s="113" t="s">
        <v>541</v>
      </c>
      <c r="G15" s="113" t="s">
        <v>1632</v>
      </c>
      <c r="H15" s="114" t="s">
        <v>544</v>
      </c>
      <c r="I15" s="115"/>
      <c r="J15" s="115"/>
      <c r="K15" s="240"/>
      <c r="L15" s="9"/>
      <c r="N15" s="10"/>
      <c r="O15" s="10"/>
      <c r="P15" s="10"/>
    </row>
    <row r="16" spans="1:16" ht="25.5" customHeight="1">
      <c r="A16" s="19">
        <v>4</v>
      </c>
      <c r="B16" s="112"/>
      <c r="C16" s="232"/>
      <c r="D16" s="232"/>
      <c r="E16" s="232"/>
      <c r="F16" s="113"/>
      <c r="G16" s="113"/>
      <c r="H16" s="114"/>
      <c r="I16" s="115"/>
      <c r="J16" s="115"/>
      <c r="K16" s="240"/>
      <c r="L16" s="9"/>
      <c r="N16" s="10"/>
      <c r="O16" s="10"/>
      <c r="P16" s="10"/>
    </row>
    <row r="17" spans="1:16" ht="25.5" customHeight="1">
      <c r="A17" s="19">
        <v>5</v>
      </c>
      <c r="B17" s="112"/>
      <c r="C17" s="232"/>
      <c r="D17" s="232"/>
      <c r="E17" s="232"/>
      <c r="F17" s="113"/>
      <c r="G17" s="113"/>
      <c r="H17" s="114"/>
      <c r="I17" s="115"/>
      <c r="J17" s="115"/>
      <c r="K17" s="240"/>
      <c r="L17" s="9"/>
      <c r="N17" s="10"/>
      <c r="O17" s="10"/>
      <c r="P17" s="10"/>
    </row>
    <row r="18" spans="1:16" ht="25.5" customHeight="1">
      <c r="A18" s="19">
        <v>6</v>
      </c>
      <c r="B18" s="112"/>
      <c r="C18" s="232"/>
      <c r="D18" s="232"/>
      <c r="E18" s="232"/>
      <c r="F18" s="113"/>
      <c r="G18" s="113"/>
      <c r="H18" s="114"/>
      <c r="I18" s="115"/>
      <c r="J18" s="115"/>
      <c r="K18" s="240"/>
      <c r="L18" s="9"/>
      <c r="N18" s="10"/>
      <c r="O18" s="10"/>
      <c r="P18" s="10"/>
    </row>
    <row r="19" spans="1:16" ht="25.5" customHeight="1">
      <c r="A19" s="19">
        <v>7</v>
      </c>
      <c r="B19" s="112"/>
      <c r="C19" s="232"/>
      <c r="D19" s="232"/>
      <c r="E19" s="232"/>
      <c r="F19" s="113"/>
      <c r="G19" s="113"/>
      <c r="H19" s="114"/>
      <c r="I19" s="115"/>
      <c r="J19" s="115"/>
      <c r="K19" s="240"/>
      <c r="L19" s="9"/>
      <c r="N19" s="10"/>
      <c r="O19" s="10"/>
      <c r="P19" s="10"/>
    </row>
    <row r="20" spans="1:16" ht="25.5" customHeight="1">
      <c r="A20" s="19">
        <v>8</v>
      </c>
      <c r="B20" s="112"/>
      <c r="C20" s="232"/>
      <c r="D20" s="232"/>
      <c r="E20" s="232"/>
      <c r="F20" s="113"/>
      <c r="G20" s="113"/>
      <c r="H20" s="114"/>
      <c r="I20" s="115"/>
      <c r="J20" s="115"/>
      <c r="K20" s="240"/>
      <c r="L20" s="9"/>
      <c r="N20" s="10"/>
      <c r="O20" s="10"/>
      <c r="P20" s="10"/>
    </row>
    <row r="21" spans="1:16" ht="25.5" customHeight="1">
      <c r="A21" s="19">
        <v>9</v>
      </c>
      <c r="B21" s="112"/>
      <c r="C21" s="232"/>
      <c r="D21" s="232"/>
      <c r="E21" s="232"/>
      <c r="F21" s="113"/>
      <c r="G21" s="113"/>
      <c r="H21" s="114"/>
      <c r="I21" s="115"/>
      <c r="J21" s="115"/>
      <c r="K21" s="240"/>
      <c r="L21" s="9"/>
      <c r="N21" s="10"/>
      <c r="O21" s="10"/>
      <c r="P21" s="10"/>
    </row>
    <row r="22" spans="1:16" ht="25.5" customHeight="1">
      <c r="A22" s="19">
        <v>10</v>
      </c>
      <c r="B22" s="112"/>
      <c r="C22" s="232"/>
      <c r="D22" s="232"/>
      <c r="E22" s="232"/>
      <c r="F22" s="113"/>
      <c r="G22" s="113"/>
      <c r="H22" s="114"/>
      <c r="I22" s="115"/>
      <c r="J22" s="115"/>
      <c r="K22" s="240"/>
      <c r="L22" s="9"/>
      <c r="N22" s="10"/>
      <c r="O22" s="10"/>
      <c r="P22" s="16"/>
    </row>
    <row r="23" spans="1:16" ht="25.5" customHeight="1">
      <c r="A23" s="19">
        <v>11</v>
      </c>
      <c r="B23" s="112"/>
      <c r="C23" s="232"/>
      <c r="D23" s="232"/>
      <c r="E23" s="232"/>
      <c r="F23" s="113"/>
      <c r="G23" s="113"/>
      <c r="H23" s="114"/>
      <c r="I23" s="115"/>
      <c r="J23" s="115"/>
      <c r="K23" s="240"/>
      <c r="L23" s="9"/>
      <c r="N23" s="10"/>
      <c r="O23" s="10"/>
      <c r="P23" s="10"/>
    </row>
    <row r="24" spans="1:16" ht="25.5" customHeight="1">
      <c r="A24" s="19">
        <v>12</v>
      </c>
      <c r="B24" s="112"/>
      <c r="C24" s="116"/>
      <c r="D24" s="117"/>
      <c r="E24" s="118"/>
      <c r="F24" s="113"/>
      <c r="G24" s="113"/>
      <c r="H24" s="114"/>
      <c r="I24" s="115"/>
      <c r="J24" s="115"/>
      <c r="K24" s="240"/>
      <c r="L24" s="9"/>
      <c r="N24" s="10"/>
      <c r="O24" s="10"/>
      <c r="P24" s="10"/>
    </row>
    <row r="25" spans="1:16" ht="25.5" customHeight="1">
      <c r="A25" s="19">
        <v>13</v>
      </c>
      <c r="B25" s="112"/>
      <c r="C25" s="116"/>
      <c r="D25" s="117"/>
      <c r="E25" s="118"/>
      <c r="F25" s="113"/>
      <c r="G25" s="113"/>
      <c r="H25" s="114"/>
      <c r="I25" s="115"/>
      <c r="J25" s="115"/>
      <c r="K25" s="240"/>
      <c r="L25" s="9"/>
      <c r="N25" s="10"/>
      <c r="O25" s="10"/>
      <c r="P25" s="10"/>
    </row>
    <row r="26" spans="1:16" ht="25.5" customHeight="1">
      <c r="A26" s="19">
        <v>14</v>
      </c>
      <c r="B26" s="112"/>
      <c r="C26" s="116"/>
      <c r="D26" s="117"/>
      <c r="E26" s="118"/>
      <c r="F26" s="113"/>
      <c r="G26" s="113"/>
      <c r="H26" s="114"/>
      <c r="I26" s="115"/>
      <c r="J26" s="115"/>
      <c r="K26" s="240"/>
      <c r="L26" s="9"/>
      <c r="N26" s="10"/>
      <c r="O26" s="10"/>
      <c r="P26" s="10"/>
    </row>
    <row r="27" spans="1:16" ht="25.5" customHeight="1">
      <c r="A27" s="19">
        <v>15</v>
      </c>
      <c r="B27" s="112"/>
      <c r="C27" s="116"/>
      <c r="D27" s="117"/>
      <c r="E27" s="118"/>
      <c r="F27" s="113"/>
      <c r="G27" s="113"/>
      <c r="H27" s="114"/>
      <c r="I27" s="115"/>
      <c r="J27" s="115"/>
      <c r="K27" s="240"/>
      <c r="L27" s="9"/>
      <c r="N27" s="10"/>
      <c r="O27" s="10"/>
      <c r="P27" s="10"/>
    </row>
    <row r="28" spans="1:16" ht="25.5" customHeight="1">
      <c r="A28" s="19">
        <v>16</v>
      </c>
      <c r="B28" s="112"/>
      <c r="C28" s="116"/>
      <c r="D28" s="117"/>
      <c r="E28" s="118"/>
      <c r="F28" s="113"/>
      <c r="G28" s="113"/>
      <c r="H28" s="114"/>
      <c r="I28" s="115"/>
      <c r="J28" s="115"/>
      <c r="K28" s="240"/>
      <c r="L28" s="9"/>
      <c r="N28" s="10"/>
      <c r="O28" s="10"/>
      <c r="P28" s="10"/>
    </row>
    <row r="29" spans="1:16" ht="25.5" customHeight="1">
      <c r="A29" s="19">
        <v>17</v>
      </c>
      <c r="B29" s="112"/>
      <c r="C29" s="116"/>
      <c r="D29" s="117"/>
      <c r="E29" s="118"/>
      <c r="F29" s="113"/>
      <c r="G29" s="113"/>
      <c r="H29" s="114"/>
      <c r="I29" s="115"/>
      <c r="J29" s="115"/>
      <c r="K29" s="240"/>
      <c r="L29" s="9"/>
      <c r="N29" s="10"/>
      <c r="O29" s="10"/>
      <c r="P29" s="10"/>
    </row>
    <row r="30" spans="1:16" ht="25.5" customHeight="1" thickBot="1">
      <c r="A30" s="19">
        <v>18</v>
      </c>
      <c r="B30" s="112"/>
      <c r="C30" s="235"/>
      <c r="D30" s="236"/>
      <c r="E30" s="237"/>
      <c r="F30" s="113"/>
      <c r="G30" s="113"/>
      <c r="H30" s="114"/>
      <c r="I30" s="115"/>
      <c r="J30" s="115"/>
      <c r="K30" s="240"/>
      <c r="L30" s="9"/>
      <c r="N30" s="10"/>
      <c r="O30" s="10"/>
      <c r="P30" s="10"/>
    </row>
    <row r="31" spans="1:17" ht="20.25" customHeight="1">
      <c r="A31" s="18"/>
      <c r="B31" s="35"/>
      <c r="C31" s="27"/>
      <c r="D31" s="27"/>
      <c r="E31" s="27"/>
      <c r="F31" s="43"/>
      <c r="G31" s="190" t="s">
        <v>666</v>
      </c>
      <c r="H31" s="258"/>
      <c r="I31" s="258"/>
      <c r="J31" s="258"/>
      <c r="K31" s="240"/>
      <c r="L31" s="9"/>
      <c r="M31" s="10"/>
      <c r="N31" s="10"/>
      <c r="P31" s="10"/>
      <c r="Q31" s="17"/>
    </row>
    <row r="32" spans="1:17" ht="11.25" customHeight="1">
      <c r="A32" s="18"/>
      <c r="B32" s="26"/>
      <c r="C32" s="28"/>
      <c r="D32" s="28"/>
      <c r="E32" s="28"/>
      <c r="F32" s="44"/>
      <c r="G32" s="259"/>
      <c r="H32" s="260"/>
      <c r="I32" s="260"/>
      <c r="J32" s="260"/>
      <c r="K32" s="240"/>
      <c r="L32" s="9"/>
      <c r="M32" s="10"/>
      <c r="N32" s="10"/>
      <c r="P32" s="10"/>
      <c r="Q32" s="17"/>
    </row>
    <row r="33" spans="1:17" ht="18" customHeight="1">
      <c r="A33" s="18"/>
      <c r="B33" s="29"/>
      <c r="C33" s="30"/>
      <c r="D33" s="30"/>
      <c r="E33" s="30"/>
      <c r="F33" s="31"/>
      <c r="G33" s="259"/>
      <c r="H33" s="260"/>
      <c r="I33" s="260"/>
      <c r="J33" s="260"/>
      <c r="K33" s="240"/>
      <c r="L33" s="9"/>
      <c r="M33" s="10"/>
      <c r="N33" s="10"/>
      <c r="P33" s="10"/>
      <c r="Q33" s="17"/>
    </row>
    <row r="34" spans="1:17" ht="18.75" customHeight="1">
      <c r="A34" s="18"/>
      <c r="B34" s="48" t="s">
        <v>665</v>
      </c>
      <c r="C34" s="42"/>
      <c r="D34" s="42"/>
      <c r="E34" s="42"/>
      <c r="F34" s="31"/>
      <c r="G34" s="259"/>
      <c r="H34" s="260"/>
      <c r="I34" s="260"/>
      <c r="J34" s="260"/>
      <c r="K34" s="240"/>
      <c r="L34" s="9"/>
      <c r="M34" s="10"/>
      <c r="N34" s="10"/>
      <c r="P34" s="10"/>
      <c r="Q34" s="17"/>
    </row>
    <row r="35" spans="1:14" ht="18" customHeight="1">
      <c r="A35" s="18"/>
      <c r="B35" s="25"/>
      <c r="C35" s="32"/>
      <c r="D35" s="32"/>
      <c r="E35" s="32"/>
      <c r="F35" s="44"/>
      <c r="G35" s="259"/>
      <c r="H35" s="260"/>
      <c r="I35" s="260"/>
      <c r="J35" s="260"/>
      <c r="K35" s="240"/>
      <c r="L35" s="9"/>
      <c r="M35" s="10"/>
      <c r="N35" s="10"/>
    </row>
    <row r="36" spans="1:14" ht="5.25" customHeight="1" thickBot="1">
      <c r="A36" s="18"/>
      <c r="B36" s="45"/>
      <c r="C36" s="46"/>
      <c r="D36" s="46"/>
      <c r="E36" s="46"/>
      <c r="F36" s="47"/>
      <c r="G36" s="261"/>
      <c r="H36" s="262"/>
      <c r="I36" s="262"/>
      <c r="J36" s="262"/>
      <c r="K36" s="240"/>
      <c r="L36" s="9"/>
      <c r="M36" s="10"/>
      <c r="N36" s="10"/>
    </row>
    <row r="37" spans="1:14" ht="15.75" customHeight="1">
      <c r="A37" s="18"/>
      <c r="B37" s="36"/>
      <c r="C37" s="37"/>
      <c r="D37" s="37"/>
      <c r="E37" s="37"/>
      <c r="F37" s="38"/>
      <c r="G37" s="197" t="s">
        <v>667</v>
      </c>
      <c r="H37" s="198"/>
      <c r="I37" s="198"/>
      <c r="J37" s="198"/>
      <c r="K37" s="240"/>
      <c r="L37" s="9"/>
      <c r="M37" s="10"/>
      <c r="N37" s="10"/>
    </row>
    <row r="38" spans="1:14" ht="11.25" customHeight="1">
      <c r="A38" s="18"/>
      <c r="B38" s="187" t="s">
        <v>2361</v>
      </c>
      <c r="C38" s="188"/>
      <c r="D38" s="188"/>
      <c r="E38" s="188"/>
      <c r="F38" s="189"/>
      <c r="G38" s="199"/>
      <c r="H38" s="200"/>
      <c r="I38" s="200"/>
      <c r="J38" s="200"/>
      <c r="K38" s="240"/>
      <c r="L38" s="9"/>
      <c r="M38" s="10"/>
      <c r="N38" s="10"/>
    </row>
    <row r="39" spans="1:14" ht="12.75" customHeight="1">
      <c r="A39" s="18"/>
      <c r="B39" s="187"/>
      <c r="C39" s="188"/>
      <c r="D39" s="188"/>
      <c r="E39" s="188"/>
      <c r="F39" s="189"/>
      <c r="G39" s="199"/>
      <c r="H39" s="200"/>
      <c r="I39" s="200"/>
      <c r="J39" s="200"/>
      <c r="K39" s="240"/>
      <c r="L39" s="9"/>
      <c r="M39" s="10"/>
      <c r="N39" s="10"/>
    </row>
    <row r="40" spans="1:14" ht="16.5" customHeight="1">
      <c r="A40" s="18"/>
      <c r="B40" s="203" t="s">
        <v>2360</v>
      </c>
      <c r="C40" s="204"/>
      <c r="D40" s="204"/>
      <c r="E40" s="204"/>
      <c r="F40" s="205"/>
      <c r="G40" s="199"/>
      <c r="H40" s="200"/>
      <c r="I40" s="200"/>
      <c r="J40" s="200"/>
      <c r="K40" s="240"/>
      <c r="L40" s="9"/>
      <c r="M40" s="10"/>
      <c r="N40" s="10"/>
    </row>
    <row r="41" spans="1:14" ht="30" customHeight="1" thickBot="1">
      <c r="A41" s="18"/>
      <c r="B41" s="39"/>
      <c r="C41" s="40"/>
      <c r="D41" s="40"/>
      <c r="E41" s="40"/>
      <c r="F41" s="41"/>
      <c r="G41" s="201"/>
      <c r="H41" s="202"/>
      <c r="I41" s="202"/>
      <c r="J41" s="202"/>
      <c r="K41" s="242"/>
      <c r="L41" s="9"/>
      <c r="M41" s="10"/>
      <c r="N41" s="10"/>
    </row>
    <row r="42" spans="2:14" ht="84" customHeight="1">
      <c r="B42" s="14"/>
      <c r="C42" s="186"/>
      <c r="D42" s="194"/>
      <c r="E42" s="194"/>
      <c r="F42" s="194"/>
      <c r="G42" s="194"/>
      <c r="H42" s="194"/>
      <c r="I42" s="194"/>
      <c r="J42" s="194"/>
      <c r="K42" s="61"/>
      <c r="L42" s="10"/>
      <c r="M42" s="10"/>
      <c r="N42" s="10"/>
    </row>
    <row r="43" spans="2:14" ht="30" customHeight="1">
      <c r="B43" s="18"/>
      <c r="C43" s="194"/>
      <c r="D43" s="194"/>
      <c r="E43" s="194"/>
      <c r="F43" s="194"/>
      <c r="G43" s="194"/>
      <c r="H43" s="194"/>
      <c r="I43" s="194"/>
      <c r="J43" s="194"/>
      <c r="L43" s="10"/>
      <c r="M43" s="10"/>
      <c r="N43" s="10"/>
    </row>
    <row r="44" spans="2:14" ht="30" customHeight="1">
      <c r="B44" s="18"/>
      <c r="C44" s="186"/>
      <c r="D44" s="194"/>
      <c r="E44" s="194"/>
      <c r="F44" s="194"/>
      <c r="G44" s="194"/>
      <c r="H44" s="194"/>
      <c r="I44" s="194"/>
      <c r="J44" s="194"/>
      <c r="L44" s="10"/>
      <c r="M44" s="10"/>
      <c r="N44" s="10"/>
    </row>
    <row r="45" spans="2:14" ht="30" customHeight="1">
      <c r="B45" s="18"/>
      <c r="C45" s="194"/>
      <c r="D45" s="194"/>
      <c r="E45" s="194"/>
      <c r="F45" s="194"/>
      <c r="G45" s="194"/>
      <c r="H45" s="194"/>
      <c r="I45" s="194"/>
      <c r="J45" s="194"/>
      <c r="L45" s="10"/>
      <c r="M45" s="10"/>
      <c r="N45" s="10"/>
    </row>
    <row r="46" spans="2:14" ht="30" customHeight="1">
      <c r="B46" s="18"/>
      <c r="C46" s="14"/>
      <c r="D46" s="14"/>
      <c r="E46" s="14"/>
      <c r="F46" s="14"/>
      <c r="G46" s="14"/>
      <c r="H46" s="14"/>
      <c r="I46" s="14"/>
      <c r="J46" s="14"/>
      <c r="L46" s="10"/>
      <c r="M46" s="10"/>
      <c r="N46" s="10"/>
    </row>
    <row r="47" spans="2:14" ht="30" customHeight="1">
      <c r="B47" s="18"/>
      <c r="C47" s="14"/>
      <c r="D47" s="14"/>
      <c r="E47" s="14"/>
      <c r="F47" s="14"/>
      <c r="G47" s="14"/>
      <c r="H47" s="14"/>
      <c r="I47" s="14"/>
      <c r="J47" s="14"/>
      <c r="L47" s="10"/>
      <c r="M47" s="10"/>
      <c r="N47" s="10"/>
    </row>
    <row r="48" spans="2:14" ht="30" customHeight="1">
      <c r="B48" s="18"/>
      <c r="C48" s="186"/>
      <c r="D48" s="186"/>
      <c r="E48" s="186"/>
      <c r="F48" s="186"/>
      <c r="G48" s="186"/>
      <c r="H48" s="186"/>
      <c r="I48" s="186"/>
      <c r="J48" s="186"/>
      <c r="L48" s="10"/>
      <c r="M48" s="10"/>
      <c r="N48" s="10"/>
    </row>
    <row r="49" spans="2:14" ht="30" customHeight="1">
      <c r="B49" s="18"/>
      <c r="C49" s="186"/>
      <c r="D49" s="186"/>
      <c r="E49" s="186"/>
      <c r="F49" s="186"/>
      <c r="G49" s="186"/>
      <c r="H49" s="186"/>
      <c r="I49" s="186"/>
      <c r="J49" s="186"/>
      <c r="L49" s="10"/>
      <c r="M49" s="10"/>
      <c r="N49" s="10"/>
    </row>
    <row r="50" spans="2:14" ht="30" customHeight="1">
      <c r="B50" s="14"/>
      <c r="C50" s="186"/>
      <c r="D50" s="186"/>
      <c r="E50" s="186"/>
      <c r="F50" s="186"/>
      <c r="G50" s="186"/>
      <c r="H50" s="186"/>
      <c r="I50" s="186"/>
      <c r="J50" s="186"/>
      <c r="L50" s="10"/>
      <c r="M50" s="10"/>
      <c r="N50" s="10"/>
    </row>
    <row r="51" spans="12:14" ht="30" customHeight="1">
      <c r="L51" s="10"/>
      <c r="M51" s="10"/>
      <c r="N51" s="10"/>
    </row>
    <row r="52" spans="12:14" ht="12.75">
      <c r="L52" s="10"/>
      <c r="M52" s="10"/>
      <c r="N52" s="10"/>
    </row>
    <row r="53" spans="12:14" ht="12.75">
      <c r="L53" s="10"/>
      <c r="M53" s="10"/>
      <c r="N53" s="10"/>
    </row>
    <row r="54" spans="12:14" ht="12.75">
      <c r="L54" s="10"/>
      <c r="M54" s="10"/>
      <c r="N54" s="10"/>
    </row>
    <row r="55" spans="12:14" ht="12.75">
      <c r="L55" s="10"/>
      <c r="M55" s="10"/>
      <c r="N55" s="10"/>
    </row>
    <row r="56" spans="12:14" ht="12.75">
      <c r="L56" s="10"/>
      <c r="M56" s="10"/>
      <c r="N56" s="10"/>
    </row>
    <row r="57" spans="12:14" ht="12.75">
      <c r="L57" s="10"/>
      <c r="M57" s="10"/>
      <c r="N57" s="10"/>
    </row>
    <row r="58" spans="12:14" ht="12.75">
      <c r="L58" s="10"/>
      <c r="M58" s="10"/>
      <c r="N58" s="10"/>
    </row>
    <row r="59" spans="12:14" ht="12.75">
      <c r="L59" s="10"/>
      <c r="M59" s="10"/>
      <c r="N59" s="10"/>
    </row>
    <row r="60" spans="12:14" ht="12.75">
      <c r="L60" s="10"/>
      <c r="M60" s="10"/>
      <c r="N60" s="10"/>
    </row>
    <row r="61" spans="12:14" ht="12.75">
      <c r="L61" s="10"/>
      <c r="M61" s="10"/>
      <c r="N61" s="10"/>
    </row>
    <row r="62" spans="12:14" ht="12.75">
      <c r="L62" s="10"/>
      <c r="M62" s="10"/>
      <c r="N62" s="10"/>
    </row>
    <row r="63" spans="12:14" ht="12.75">
      <c r="L63" s="10"/>
      <c r="M63" s="10"/>
      <c r="N63" s="10"/>
    </row>
    <row r="64" spans="12:14" ht="12.75">
      <c r="L64" s="10"/>
      <c r="M64" s="10"/>
      <c r="N64" s="10"/>
    </row>
    <row r="65" spans="12:14" ht="12.75">
      <c r="L65" s="10"/>
      <c r="M65" s="10"/>
      <c r="N65" s="10"/>
    </row>
    <row r="66" spans="12:14" ht="12.75">
      <c r="L66" s="10"/>
      <c r="M66" s="10"/>
      <c r="N66" s="10"/>
    </row>
    <row r="67" spans="12:14" ht="12.75">
      <c r="L67" s="10"/>
      <c r="M67" s="10"/>
      <c r="N67" s="10"/>
    </row>
    <row r="68" spans="12:14" ht="12.75">
      <c r="L68" s="10"/>
      <c r="M68" s="10"/>
      <c r="N68" s="10"/>
    </row>
    <row r="69" spans="12:14" ht="12.75">
      <c r="L69" s="10"/>
      <c r="M69" s="10"/>
      <c r="N69" s="10"/>
    </row>
    <row r="70" spans="12:14" ht="12.75">
      <c r="L70" s="10"/>
      <c r="M70" s="10"/>
      <c r="N70" s="10"/>
    </row>
    <row r="71" spans="12:14" ht="12.75">
      <c r="L71" s="10"/>
      <c r="M71" s="10"/>
      <c r="N71" s="10"/>
    </row>
    <row r="72" spans="12:14" ht="12.75">
      <c r="L72" s="10"/>
      <c r="M72" s="10"/>
      <c r="N72" s="10"/>
    </row>
    <row r="73" spans="12:14" ht="12.75">
      <c r="L73" s="10"/>
      <c r="M73" s="10"/>
      <c r="N73" s="10"/>
    </row>
    <row r="74" spans="12:14" ht="12.75">
      <c r="L74" s="10"/>
      <c r="M74" s="10"/>
      <c r="N74" s="10"/>
    </row>
    <row r="75" spans="12:14" ht="12.75">
      <c r="L75" s="10"/>
      <c r="M75" s="10"/>
      <c r="N75" s="10"/>
    </row>
    <row r="76" spans="12:14" ht="12.75">
      <c r="L76" s="10"/>
      <c r="M76" s="10"/>
      <c r="N76" s="10"/>
    </row>
    <row r="77" spans="12:14" ht="12.75">
      <c r="L77" s="10"/>
      <c r="M77" s="10"/>
      <c r="N77" s="10"/>
    </row>
    <row r="78" spans="12:14" ht="12.75">
      <c r="L78" s="10"/>
      <c r="M78" s="10"/>
      <c r="N78" s="10"/>
    </row>
    <row r="79" spans="12:14" ht="12.75">
      <c r="L79" s="10"/>
      <c r="M79" s="10"/>
      <c r="N79" s="10"/>
    </row>
    <row r="80" spans="12:14" ht="12.75">
      <c r="L80" s="10"/>
      <c r="M80" s="10"/>
      <c r="N80" s="10"/>
    </row>
    <row r="81" spans="12:14" ht="12.75">
      <c r="L81" s="10"/>
      <c r="M81" s="10"/>
      <c r="N81" s="10"/>
    </row>
    <row r="82" spans="12:14" ht="12.75">
      <c r="L82" s="10"/>
      <c r="M82" s="10"/>
      <c r="N82" s="10"/>
    </row>
    <row r="83" spans="12:14" ht="12.75">
      <c r="L83" s="10"/>
      <c r="M83" s="10"/>
      <c r="N83" s="10"/>
    </row>
    <row r="84" spans="12:14" ht="12.75">
      <c r="L84" s="10"/>
      <c r="M84" s="10"/>
      <c r="N84" s="10"/>
    </row>
    <row r="85" spans="12:14" ht="12.75">
      <c r="L85" s="10"/>
      <c r="M85" s="10"/>
      <c r="N85" s="10"/>
    </row>
    <row r="86" spans="12:14" ht="12.75">
      <c r="L86" s="10"/>
      <c r="M86" s="10"/>
      <c r="N86" s="10"/>
    </row>
    <row r="87" spans="12:14" ht="12.75">
      <c r="L87" s="10"/>
      <c r="M87" s="10"/>
      <c r="N87" s="10"/>
    </row>
    <row r="88" spans="12:14" ht="12.75">
      <c r="L88" s="10"/>
      <c r="M88" s="10"/>
      <c r="N88" s="10"/>
    </row>
    <row r="89" spans="12:14" ht="12.75">
      <c r="L89" s="10"/>
      <c r="M89" s="10"/>
      <c r="N89" s="10"/>
    </row>
    <row r="90" spans="12:14" ht="12.75">
      <c r="L90" s="10"/>
      <c r="M90" s="10"/>
      <c r="N90" s="10"/>
    </row>
    <row r="91" spans="12:14" ht="12.75">
      <c r="L91" s="10"/>
      <c r="M91" s="10"/>
      <c r="N91" s="10"/>
    </row>
    <row r="92" spans="12:14" ht="12.75">
      <c r="L92" s="10"/>
      <c r="M92" s="10"/>
      <c r="N92" s="10"/>
    </row>
    <row r="93" spans="12:14" ht="12.75">
      <c r="L93" s="10"/>
      <c r="M93" s="10"/>
      <c r="N93" s="10"/>
    </row>
    <row r="94" spans="12:14" ht="12.75">
      <c r="L94" s="10"/>
      <c r="M94" s="10"/>
      <c r="N94" s="10"/>
    </row>
    <row r="95" spans="12:14" ht="12.75">
      <c r="L95" s="10"/>
      <c r="M95" s="10"/>
      <c r="N95" s="10"/>
    </row>
    <row r="96" spans="12:14" ht="12.75">
      <c r="L96" s="10"/>
      <c r="M96" s="10"/>
      <c r="N96" s="10"/>
    </row>
    <row r="97" spans="12:14" ht="12.75">
      <c r="L97" s="10"/>
      <c r="M97" s="10"/>
      <c r="N97" s="10"/>
    </row>
    <row r="98" spans="12:14" ht="12.75">
      <c r="L98" s="10"/>
      <c r="M98" s="10"/>
      <c r="N98" s="10"/>
    </row>
    <row r="99" spans="12:14" ht="12.75">
      <c r="L99" s="10"/>
      <c r="M99" s="10"/>
      <c r="N99" s="10"/>
    </row>
    <row r="100" spans="12:14" ht="12.75">
      <c r="L100" s="10"/>
      <c r="M100" s="10"/>
      <c r="N100" s="10"/>
    </row>
    <row r="101" spans="12:14" ht="12.75">
      <c r="L101" s="10"/>
      <c r="M101" s="10"/>
      <c r="N101" s="10"/>
    </row>
    <row r="102" spans="12:14" ht="12.75">
      <c r="L102" s="10"/>
      <c r="M102" s="10"/>
      <c r="N102" s="10"/>
    </row>
    <row r="103" spans="12:14" ht="12.75">
      <c r="L103" s="10"/>
      <c r="M103" s="10"/>
      <c r="N103" s="10"/>
    </row>
    <row r="104" spans="12:14" ht="12.75">
      <c r="L104" s="10"/>
      <c r="M104" s="10"/>
      <c r="N104" s="10"/>
    </row>
    <row r="105" spans="12:14" ht="12.75">
      <c r="L105" s="10"/>
      <c r="M105" s="10"/>
      <c r="N105" s="10"/>
    </row>
    <row r="106" spans="12:14" ht="12.75">
      <c r="L106" s="10"/>
      <c r="M106" s="10"/>
      <c r="N106" s="10"/>
    </row>
    <row r="107" spans="12:14" ht="12.75">
      <c r="L107" s="10"/>
      <c r="M107" s="10"/>
      <c r="N107" s="10"/>
    </row>
    <row r="108" spans="12:14" ht="12.75">
      <c r="L108" s="10"/>
      <c r="M108" s="10"/>
      <c r="N108" s="10"/>
    </row>
    <row r="109" spans="12:14" ht="12.75">
      <c r="L109" s="10"/>
      <c r="M109" s="10"/>
      <c r="N109" s="10"/>
    </row>
    <row r="110" spans="12:14" ht="12.75">
      <c r="L110" s="10"/>
      <c r="M110" s="10"/>
      <c r="N110" s="10"/>
    </row>
    <row r="111" spans="12:14" ht="12.75">
      <c r="L111" s="10"/>
      <c r="M111" s="10"/>
      <c r="N111" s="10"/>
    </row>
    <row r="112" spans="12:14" ht="12.75">
      <c r="L112" s="10"/>
      <c r="M112" s="10"/>
      <c r="N112" s="10"/>
    </row>
    <row r="113" spans="12:14" ht="12.75">
      <c r="L113" s="10"/>
      <c r="M113" s="10"/>
      <c r="N113" s="10"/>
    </row>
    <row r="114" spans="12:14" ht="12.75">
      <c r="L114" s="10"/>
      <c r="M114" s="10"/>
      <c r="N114" s="10"/>
    </row>
    <row r="115" spans="12:14" ht="12.75">
      <c r="L115" s="10"/>
      <c r="M115" s="10"/>
      <c r="N115" s="10"/>
    </row>
    <row r="116" spans="12:14" ht="12.75">
      <c r="L116" s="10"/>
      <c r="M116" s="10"/>
      <c r="N116" s="10"/>
    </row>
    <row r="117" spans="12:14" ht="12.75">
      <c r="L117" s="10"/>
      <c r="M117" s="10"/>
      <c r="N117" s="10"/>
    </row>
    <row r="118" spans="12:14" ht="12.75">
      <c r="L118" s="10"/>
      <c r="M118" s="10"/>
      <c r="N118" s="10"/>
    </row>
    <row r="119" spans="12:14" ht="12.75">
      <c r="L119" s="10"/>
      <c r="M119" s="10"/>
      <c r="N119" s="10"/>
    </row>
    <row r="120" spans="12:14" ht="12.75">
      <c r="L120" s="10"/>
      <c r="M120" s="10"/>
      <c r="N120" s="10"/>
    </row>
    <row r="121" spans="12:14" ht="12.75">
      <c r="L121" s="10"/>
      <c r="M121" s="10"/>
      <c r="N121" s="10"/>
    </row>
    <row r="122" spans="12:14" ht="12.75">
      <c r="L122" s="10"/>
      <c r="M122" s="10"/>
      <c r="N122" s="10"/>
    </row>
    <row r="123" spans="12:14" ht="12.75">
      <c r="L123" s="10"/>
      <c r="M123" s="10"/>
      <c r="N123" s="10"/>
    </row>
    <row r="124" spans="12:14" ht="12.75">
      <c r="L124" s="10"/>
      <c r="M124" s="10"/>
      <c r="N124" s="10"/>
    </row>
    <row r="125" spans="12:14" ht="12.75">
      <c r="L125" s="10"/>
      <c r="M125" s="10"/>
      <c r="N125" s="10"/>
    </row>
    <row r="126" spans="12:14" ht="12.75">
      <c r="L126" s="10"/>
      <c r="M126" s="10"/>
      <c r="N126" s="10"/>
    </row>
    <row r="127" spans="12:14" ht="12.75">
      <c r="L127" s="10"/>
      <c r="M127" s="10"/>
      <c r="N127" s="10"/>
    </row>
    <row r="128" spans="12:14" ht="12.75">
      <c r="L128" s="10"/>
      <c r="M128" s="10"/>
      <c r="N128" s="10"/>
    </row>
    <row r="129" spans="12:14" ht="12.75">
      <c r="L129" s="10"/>
      <c r="M129" s="10"/>
      <c r="N129" s="10"/>
    </row>
    <row r="130" spans="12:14" ht="12.75">
      <c r="L130" s="10"/>
      <c r="M130" s="10"/>
      <c r="N130" s="10"/>
    </row>
    <row r="131" spans="12:14" ht="12.75">
      <c r="L131" s="10"/>
      <c r="M131" s="10"/>
      <c r="N131" s="10"/>
    </row>
    <row r="132" spans="12:14" ht="12.75">
      <c r="L132" s="10"/>
      <c r="M132" s="10"/>
      <c r="N132" s="10"/>
    </row>
    <row r="133" spans="12:14" ht="12.75">
      <c r="L133" s="10"/>
      <c r="M133" s="10"/>
      <c r="N133" s="10"/>
    </row>
    <row r="134" spans="12:14" ht="12.75">
      <c r="L134" s="10"/>
      <c r="M134" s="10"/>
      <c r="N134" s="10"/>
    </row>
    <row r="135" spans="12:14" ht="12.75">
      <c r="L135" s="10"/>
      <c r="M135" s="10"/>
      <c r="N135" s="10"/>
    </row>
    <row r="136" spans="12:14" ht="12.75">
      <c r="L136" s="10"/>
      <c r="M136" s="10"/>
      <c r="N136" s="10"/>
    </row>
    <row r="137" spans="12:14" ht="12.75">
      <c r="L137" s="10"/>
      <c r="M137" s="10"/>
      <c r="N137" s="10"/>
    </row>
    <row r="138" spans="12:14" ht="12.75">
      <c r="L138" s="10"/>
      <c r="M138" s="10"/>
      <c r="N138" s="10"/>
    </row>
    <row r="139" spans="12:14" ht="12.75">
      <c r="L139" s="10"/>
      <c r="M139" s="10"/>
      <c r="N139" s="10"/>
    </row>
    <row r="140" spans="12:14" ht="12.75">
      <c r="L140" s="10"/>
      <c r="M140" s="10"/>
      <c r="N140" s="10"/>
    </row>
    <row r="141" spans="12:14" ht="12.75">
      <c r="L141" s="10"/>
      <c r="M141" s="10"/>
      <c r="N141" s="10"/>
    </row>
    <row r="142" spans="12:14" ht="12.75">
      <c r="L142" s="10"/>
      <c r="M142" s="10"/>
      <c r="N142" s="10"/>
    </row>
    <row r="143" spans="12:14" ht="12.75">
      <c r="L143" s="10"/>
      <c r="M143" s="10"/>
      <c r="N143" s="10"/>
    </row>
    <row r="144" spans="12:14" ht="12.75">
      <c r="L144" s="10"/>
      <c r="M144" s="10"/>
      <c r="N144" s="10"/>
    </row>
    <row r="145" spans="12:14" ht="12.75">
      <c r="L145" s="10"/>
      <c r="M145" s="10"/>
      <c r="N145" s="10"/>
    </row>
    <row r="146" spans="12:14" ht="12.75">
      <c r="L146" s="10"/>
      <c r="M146" s="10"/>
      <c r="N146" s="10"/>
    </row>
    <row r="147" spans="12:14" ht="12.75">
      <c r="L147" s="10"/>
      <c r="M147" s="10"/>
      <c r="N147" s="10"/>
    </row>
    <row r="148" spans="12:14" ht="12.75">
      <c r="L148" s="10"/>
      <c r="M148" s="10"/>
      <c r="N148" s="10"/>
    </row>
    <row r="149" spans="12:14" ht="12.75">
      <c r="L149" s="10"/>
      <c r="M149" s="10"/>
      <c r="N149" s="10"/>
    </row>
    <row r="150" spans="12:14" ht="12.75">
      <c r="L150" s="10"/>
      <c r="M150" s="10"/>
      <c r="N150" s="10"/>
    </row>
    <row r="151" spans="12:14" ht="12.75">
      <c r="L151" s="10"/>
      <c r="M151" s="10"/>
      <c r="N151" s="10"/>
    </row>
    <row r="152" spans="12:14" ht="12.75">
      <c r="L152" s="10"/>
      <c r="M152" s="10"/>
      <c r="N152" s="10"/>
    </row>
    <row r="153" spans="12:14" ht="12.75">
      <c r="L153" s="10"/>
      <c r="M153" s="10"/>
      <c r="N153" s="10"/>
    </row>
    <row r="154" spans="12:14" ht="12.75">
      <c r="L154" s="10"/>
      <c r="M154" s="10"/>
      <c r="N154" s="10"/>
    </row>
    <row r="155" spans="12:14" ht="12.75">
      <c r="L155" s="10"/>
      <c r="M155" s="10"/>
      <c r="N155" s="10"/>
    </row>
    <row r="156" spans="12:14" ht="12.75">
      <c r="L156" s="10"/>
      <c r="M156" s="10"/>
      <c r="N156" s="10"/>
    </row>
    <row r="157" spans="12:14" ht="12.75">
      <c r="L157" s="10"/>
      <c r="M157" s="10"/>
      <c r="N157" s="10"/>
    </row>
    <row r="158" spans="12:14" ht="12.75">
      <c r="L158" s="10"/>
      <c r="M158" s="10"/>
      <c r="N158" s="10"/>
    </row>
    <row r="159" spans="12:14" ht="12.75">
      <c r="L159" s="10"/>
      <c r="M159" s="10"/>
      <c r="N159" s="10"/>
    </row>
    <row r="160" spans="12:14" ht="12.75">
      <c r="L160" s="10"/>
      <c r="M160" s="10"/>
      <c r="N160" s="10"/>
    </row>
    <row r="161" spans="12:14" ht="12.75">
      <c r="L161" s="10"/>
      <c r="M161" s="10"/>
      <c r="N161" s="10"/>
    </row>
    <row r="162" spans="12:14" ht="12.75">
      <c r="L162" s="10"/>
      <c r="M162" s="10"/>
      <c r="N162" s="10"/>
    </row>
    <row r="163" spans="12:14" ht="12.75">
      <c r="L163" s="10"/>
      <c r="M163" s="10"/>
      <c r="N163" s="10"/>
    </row>
    <row r="164" spans="12:14" ht="12.75">
      <c r="L164" s="10"/>
      <c r="M164" s="10"/>
      <c r="N164" s="10"/>
    </row>
    <row r="165" spans="12:14" ht="12.75">
      <c r="L165" s="10"/>
      <c r="M165" s="10"/>
      <c r="N165" s="10"/>
    </row>
    <row r="166" spans="12:14" ht="12.75">
      <c r="L166" s="10"/>
      <c r="M166" s="10"/>
      <c r="N166" s="10"/>
    </row>
    <row r="167" spans="12:14" ht="12.75">
      <c r="L167" s="10"/>
      <c r="M167" s="10"/>
      <c r="N167" s="10"/>
    </row>
    <row r="168" spans="12:14" ht="12.75">
      <c r="L168" s="10"/>
      <c r="M168" s="10"/>
      <c r="N168" s="10"/>
    </row>
    <row r="169" spans="12:14" ht="12.75">
      <c r="L169" s="10"/>
      <c r="M169" s="10"/>
      <c r="N169" s="10"/>
    </row>
    <row r="170" spans="12:14" ht="12.75">
      <c r="L170" s="10"/>
      <c r="M170" s="10"/>
      <c r="N170" s="10"/>
    </row>
    <row r="171" spans="12:14" ht="12.75">
      <c r="L171" s="10"/>
      <c r="M171" s="10"/>
      <c r="N171" s="10"/>
    </row>
    <row r="172" spans="12:14" ht="12.75">
      <c r="L172" s="10"/>
      <c r="M172" s="10"/>
      <c r="N172" s="10"/>
    </row>
    <row r="173" spans="12:14" ht="12.75">
      <c r="L173" s="10"/>
      <c r="M173" s="10"/>
      <c r="N173" s="10"/>
    </row>
    <row r="174" spans="12:14" ht="12.75">
      <c r="L174" s="10"/>
      <c r="M174" s="10"/>
      <c r="N174" s="10"/>
    </row>
    <row r="175" spans="12:14" ht="12.75">
      <c r="L175" s="10"/>
      <c r="M175" s="10"/>
      <c r="N175" s="10"/>
    </row>
    <row r="176" spans="12:14" ht="12.75">
      <c r="L176" s="10"/>
      <c r="M176" s="10"/>
      <c r="N176" s="10"/>
    </row>
    <row r="177" spans="12:14" ht="12.75">
      <c r="L177" s="10"/>
      <c r="M177" s="10"/>
      <c r="N177" s="10"/>
    </row>
    <row r="178" spans="12:14" ht="12.75">
      <c r="L178" s="10"/>
      <c r="M178" s="10"/>
      <c r="N178" s="10"/>
    </row>
    <row r="179" spans="12:14" ht="12.75">
      <c r="L179" s="10"/>
      <c r="M179" s="10"/>
      <c r="N179" s="10"/>
    </row>
    <row r="180" spans="12:14" ht="12.75">
      <c r="L180" s="10"/>
      <c r="M180" s="10"/>
      <c r="N180" s="10"/>
    </row>
    <row r="181" spans="12:14" ht="12.75">
      <c r="L181" s="10"/>
      <c r="M181" s="10"/>
      <c r="N181" s="10"/>
    </row>
    <row r="182" spans="12:14" ht="12.75">
      <c r="L182" s="10"/>
      <c r="M182" s="10"/>
      <c r="N182" s="10"/>
    </row>
    <row r="183" spans="12:14" ht="12.75">
      <c r="L183" s="10"/>
      <c r="M183" s="10"/>
      <c r="N183" s="10"/>
    </row>
    <row r="184" spans="12:14" ht="12.75">
      <c r="L184" s="10"/>
      <c r="M184" s="10"/>
      <c r="N184" s="10"/>
    </row>
    <row r="185" spans="12:14" ht="12.75">
      <c r="L185" s="10"/>
      <c r="M185" s="10"/>
      <c r="N185" s="10"/>
    </row>
    <row r="186" spans="12:14" ht="12.75">
      <c r="L186" s="10"/>
      <c r="M186" s="10"/>
      <c r="N186" s="10"/>
    </row>
    <row r="187" spans="12:14" ht="12.75">
      <c r="L187" s="10"/>
      <c r="M187" s="10"/>
      <c r="N187" s="10"/>
    </row>
    <row r="188" spans="12:14" ht="12.75">
      <c r="L188" s="10"/>
      <c r="M188" s="10"/>
      <c r="N188" s="10"/>
    </row>
    <row r="189" spans="12:14" ht="12.75">
      <c r="L189" s="10"/>
      <c r="M189" s="10"/>
      <c r="N189" s="10"/>
    </row>
    <row r="190" spans="12:14" ht="12.75">
      <c r="L190" s="10"/>
      <c r="M190" s="10"/>
      <c r="N190" s="10"/>
    </row>
    <row r="191" spans="12:14" ht="12.75">
      <c r="L191" s="10"/>
      <c r="M191" s="10"/>
      <c r="N191" s="10"/>
    </row>
    <row r="192" spans="12:14" ht="12.75">
      <c r="L192" s="10"/>
      <c r="M192" s="10"/>
      <c r="N192" s="10"/>
    </row>
    <row r="193" spans="12:14" ht="12.75">
      <c r="L193" s="10"/>
      <c r="M193" s="10"/>
      <c r="N193" s="10"/>
    </row>
    <row r="194" spans="12:14" ht="12.75">
      <c r="L194" s="10"/>
      <c r="M194" s="10"/>
      <c r="N194" s="10"/>
    </row>
    <row r="195" spans="12:14" ht="12.75">
      <c r="L195" s="10"/>
      <c r="M195" s="10"/>
      <c r="N195" s="10"/>
    </row>
    <row r="196" spans="12:14" ht="12.75">
      <c r="L196" s="10"/>
      <c r="M196" s="10"/>
      <c r="N196" s="10"/>
    </row>
    <row r="197" spans="12:14" ht="12.75">
      <c r="L197" s="10"/>
      <c r="M197" s="10"/>
      <c r="N197" s="10"/>
    </row>
    <row r="198" spans="12:14" ht="12.75">
      <c r="L198" s="10"/>
      <c r="M198" s="10"/>
      <c r="N198" s="10"/>
    </row>
    <row r="199" spans="12:14" ht="12.75">
      <c r="L199" s="10"/>
      <c r="M199" s="10"/>
      <c r="N199" s="10"/>
    </row>
    <row r="200" spans="12:14" ht="12.75">
      <c r="L200" s="10"/>
      <c r="M200" s="10"/>
      <c r="N200" s="10"/>
    </row>
    <row r="201" spans="12:14" ht="12.75">
      <c r="L201" s="10"/>
      <c r="M201" s="10"/>
      <c r="N201" s="10"/>
    </row>
    <row r="202" spans="12:14" ht="12.75">
      <c r="L202" s="10"/>
      <c r="M202" s="10"/>
      <c r="N202" s="10"/>
    </row>
    <row r="203" spans="12:14" ht="12.75">
      <c r="L203" s="10"/>
      <c r="M203" s="10"/>
      <c r="N203" s="10"/>
    </row>
    <row r="204" spans="12:14" ht="12.75">
      <c r="L204" s="10"/>
      <c r="M204" s="10"/>
      <c r="N204" s="10"/>
    </row>
    <row r="205" spans="12:14" ht="12.75">
      <c r="L205" s="10"/>
      <c r="M205" s="10"/>
      <c r="N205" s="10"/>
    </row>
    <row r="206" spans="12:14" ht="12.75">
      <c r="L206" s="10"/>
      <c r="M206" s="10"/>
      <c r="N206" s="10"/>
    </row>
    <row r="207" spans="12:14" ht="12.75">
      <c r="L207" s="10"/>
      <c r="M207" s="10"/>
      <c r="N207" s="10"/>
    </row>
    <row r="208" spans="12:14" ht="12.75">
      <c r="L208" s="10"/>
      <c r="M208" s="10"/>
      <c r="N208" s="10"/>
    </row>
    <row r="209" spans="12:14" ht="12.75">
      <c r="L209" s="10"/>
      <c r="M209" s="10"/>
      <c r="N209" s="10"/>
    </row>
    <row r="210" spans="12:14" ht="12.75">
      <c r="L210" s="10"/>
      <c r="M210" s="10"/>
      <c r="N210" s="10"/>
    </row>
    <row r="211" spans="12:14" ht="12.75">
      <c r="L211" s="10"/>
      <c r="M211" s="10"/>
      <c r="N211" s="10"/>
    </row>
    <row r="212" spans="12:14" ht="12.75">
      <c r="L212" s="10"/>
      <c r="M212" s="10"/>
      <c r="N212" s="10"/>
    </row>
    <row r="213" spans="12:14" ht="12.75">
      <c r="L213" s="10"/>
      <c r="M213" s="10"/>
      <c r="N213" s="10"/>
    </row>
    <row r="214" spans="12:14" ht="12.75">
      <c r="L214" s="10"/>
      <c r="M214" s="10"/>
      <c r="N214" s="10"/>
    </row>
    <row r="215" spans="12:14" ht="12.75">
      <c r="L215" s="10"/>
      <c r="M215" s="10"/>
      <c r="N215" s="10"/>
    </row>
    <row r="216" spans="12:14" ht="12.75">
      <c r="L216" s="10"/>
      <c r="M216" s="10"/>
      <c r="N216" s="10"/>
    </row>
    <row r="217" spans="12:14" ht="12.75">
      <c r="L217" s="10"/>
      <c r="M217" s="10"/>
      <c r="N217" s="10"/>
    </row>
    <row r="218" spans="12:14" ht="12.75">
      <c r="L218" s="10"/>
      <c r="M218" s="10"/>
      <c r="N218" s="10"/>
    </row>
    <row r="219" spans="12:14" ht="12.75">
      <c r="L219" s="10"/>
      <c r="M219" s="10"/>
      <c r="N219" s="10"/>
    </row>
    <row r="220" spans="12:14" ht="12.75">
      <c r="L220" s="10"/>
      <c r="M220" s="10"/>
      <c r="N220" s="10"/>
    </row>
    <row r="221" spans="12:14" ht="12.75">
      <c r="L221" s="10"/>
      <c r="M221" s="10"/>
      <c r="N221" s="10"/>
    </row>
    <row r="222" spans="12:14" ht="12.75">
      <c r="L222" s="10"/>
      <c r="M222" s="10"/>
      <c r="N222" s="10"/>
    </row>
    <row r="223" spans="12:14" ht="12.75">
      <c r="L223" s="10"/>
      <c r="M223" s="10"/>
      <c r="N223" s="10"/>
    </row>
    <row r="224" spans="12:14" ht="12.75">
      <c r="L224" s="10"/>
      <c r="M224" s="10"/>
      <c r="N224" s="10"/>
    </row>
    <row r="225" spans="12:14" ht="12.75">
      <c r="L225" s="10"/>
      <c r="M225" s="10"/>
      <c r="N225" s="10"/>
    </row>
    <row r="226" spans="12:14" ht="12.75">
      <c r="L226" s="10"/>
      <c r="M226" s="10"/>
      <c r="N226" s="10"/>
    </row>
    <row r="227" spans="12:14" ht="12.75">
      <c r="L227" s="10"/>
      <c r="M227" s="10"/>
      <c r="N227" s="10"/>
    </row>
    <row r="228" spans="12:14" ht="12.75">
      <c r="L228" s="10"/>
      <c r="M228" s="10"/>
      <c r="N228" s="10"/>
    </row>
    <row r="229" spans="12:14" ht="12.75">
      <c r="L229" s="10"/>
      <c r="M229" s="10"/>
      <c r="N229" s="10"/>
    </row>
    <row r="230" spans="12:14" ht="12.75">
      <c r="L230" s="10"/>
      <c r="M230" s="10"/>
      <c r="N230" s="10"/>
    </row>
    <row r="231" spans="12:14" ht="12.75">
      <c r="L231" s="10"/>
      <c r="M231" s="10"/>
      <c r="N231" s="10"/>
    </row>
    <row r="232" spans="12:14" ht="12.75">
      <c r="L232" s="10"/>
      <c r="M232" s="10"/>
      <c r="N232" s="10"/>
    </row>
    <row r="233" spans="12:14" ht="12.75">
      <c r="L233" s="10"/>
      <c r="M233" s="10"/>
      <c r="N233" s="10"/>
    </row>
    <row r="234" spans="12:14" ht="12.75">
      <c r="L234" s="10"/>
      <c r="M234" s="10"/>
      <c r="N234" s="10"/>
    </row>
    <row r="235" spans="12:14" ht="12.75">
      <c r="L235" s="10"/>
      <c r="M235" s="10"/>
      <c r="N235" s="10"/>
    </row>
    <row r="236" spans="12:14" ht="12.75">
      <c r="L236" s="10"/>
      <c r="M236" s="10"/>
      <c r="N236" s="10"/>
    </row>
    <row r="237" spans="12:14" ht="12.75">
      <c r="L237" s="10"/>
      <c r="M237" s="10"/>
      <c r="N237" s="10"/>
    </row>
    <row r="238" spans="12:14" ht="12.75">
      <c r="L238" s="10"/>
      <c r="M238" s="10"/>
      <c r="N238" s="10"/>
    </row>
    <row r="239" spans="12:14" ht="12.75">
      <c r="L239" s="10"/>
      <c r="M239" s="10"/>
      <c r="N239" s="10"/>
    </row>
    <row r="240" spans="12:14" ht="12.75">
      <c r="L240" s="10"/>
      <c r="M240" s="10"/>
      <c r="N240" s="10"/>
    </row>
    <row r="241" spans="12:14" ht="12.75">
      <c r="L241" s="10"/>
      <c r="M241" s="10"/>
      <c r="N241" s="10"/>
    </row>
    <row r="242" spans="12:14" ht="12.75">
      <c r="L242" s="10"/>
      <c r="M242" s="10"/>
      <c r="N242" s="10"/>
    </row>
    <row r="243" spans="12:14" ht="12.75">
      <c r="L243" s="10"/>
      <c r="M243" s="10"/>
      <c r="N243" s="10"/>
    </row>
    <row r="244" spans="12:14" ht="12.75">
      <c r="L244" s="10"/>
      <c r="M244" s="10"/>
      <c r="N244" s="10"/>
    </row>
    <row r="245" spans="12:14" ht="12.75">
      <c r="L245" s="10"/>
      <c r="M245" s="10"/>
      <c r="N245" s="10"/>
    </row>
    <row r="246" spans="12:14" ht="12.75">
      <c r="L246" s="10"/>
      <c r="M246" s="10"/>
      <c r="N246" s="10"/>
    </row>
    <row r="247" spans="12:14" ht="12.75">
      <c r="L247" s="10"/>
      <c r="M247" s="10"/>
      <c r="N247" s="10"/>
    </row>
    <row r="248" spans="12:14" ht="12.75">
      <c r="L248" s="10"/>
      <c r="M248" s="10"/>
      <c r="N248" s="10"/>
    </row>
    <row r="249" spans="12:14" ht="12.75">
      <c r="L249" s="10"/>
      <c r="M249" s="10"/>
      <c r="N249" s="10"/>
    </row>
    <row r="250" spans="12:14" ht="12.75">
      <c r="L250" s="10"/>
      <c r="M250" s="10"/>
      <c r="N250" s="10"/>
    </row>
    <row r="251" spans="12:14" ht="12.75">
      <c r="L251" s="10"/>
      <c r="M251" s="10"/>
      <c r="N251" s="10"/>
    </row>
    <row r="252" spans="12:14" ht="12.75">
      <c r="L252" s="10"/>
      <c r="M252" s="10"/>
      <c r="N252" s="10"/>
    </row>
    <row r="253" spans="12:14" ht="12.75">
      <c r="L253" s="10"/>
      <c r="M253" s="10"/>
      <c r="N253" s="10"/>
    </row>
    <row r="254" spans="12:14" ht="12.75">
      <c r="L254" s="10"/>
      <c r="M254" s="10"/>
      <c r="N254" s="10"/>
    </row>
    <row r="255" spans="12:14" ht="12.75">
      <c r="L255" s="10"/>
      <c r="M255" s="10"/>
      <c r="N255" s="10"/>
    </row>
    <row r="256" spans="12:14" ht="12.75">
      <c r="L256" s="10"/>
      <c r="M256" s="10"/>
      <c r="N256" s="10"/>
    </row>
    <row r="257" spans="12:14" ht="12.75">
      <c r="L257" s="10"/>
      <c r="M257" s="10"/>
      <c r="N257" s="10"/>
    </row>
    <row r="258" spans="12:14" ht="12.75">
      <c r="L258" s="10"/>
      <c r="M258" s="10"/>
      <c r="N258" s="10"/>
    </row>
    <row r="259" spans="12:14" ht="12.75">
      <c r="L259" s="10"/>
      <c r="M259" s="10"/>
      <c r="N259" s="10"/>
    </row>
    <row r="260" spans="12:14" ht="12.75">
      <c r="L260" s="10"/>
      <c r="M260" s="10"/>
      <c r="N260" s="10"/>
    </row>
    <row r="261" spans="12:14" ht="12.75">
      <c r="L261" s="10"/>
      <c r="M261" s="10"/>
      <c r="N261" s="10"/>
    </row>
    <row r="262" spans="12:14" ht="12.75">
      <c r="L262" s="10"/>
      <c r="M262" s="10"/>
      <c r="N262" s="10"/>
    </row>
    <row r="263" spans="12:14" ht="12.75">
      <c r="L263" s="10"/>
      <c r="M263" s="10"/>
      <c r="N263" s="10"/>
    </row>
    <row r="264" spans="12:14" ht="12.75">
      <c r="L264" s="10"/>
      <c r="M264" s="10"/>
      <c r="N264" s="10"/>
    </row>
    <row r="265" spans="12:14" ht="12.75">
      <c r="L265" s="10"/>
      <c r="M265" s="10"/>
      <c r="N265" s="10"/>
    </row>
    <row r="266" spans="12:14" ht="12.75">
      <c r="L266" s="10"/>
      <c r="M266" s="10"/>
      <c r="N266" s="10"/>
    </row>
    <row r="267" spans="12:14" ht="12.75">
      <c r="L267" s="10"/>
      <c r="M267" s="10"/>
      <c r="N267" s="10"/>
    </row>
    <row r="268" spans="12:14" ht="12.75">
      <c r="L268" s="10"/>
      <c r="M268" s="10"/>
      <c r="N268" s="10"/>
    </row>
    <row r="269" spans="12:14" ht="12.75">
      <c r="L269" s="10"/>
      <c r="M269" s="10"/>
      <c r="N269" s="10"/>
    </row>
    <row r="270" spans="12:14" ht="12.75">
      <c r="L270" s="10"/>
      <c r="M270" s="10"/>
      <c r="N270" s="10"/>
    </row>
    <row r="271" spans="12:14" ht="12.75">
      <c r="L271" s="10"/>
      <c r="M271" s="10"/>
      <c r="N271" s="10"/>
    </row>
    <row r="272" spans="12:14" ht="12.75">
      <c r="L272" s="10"/>
      <c r="M272" s="10"/>
      <c r="N272" s="10"/>
    </row>
    <row r="273" spans="12:14" ht="12.75">
      <c r="L273" s="10"/>
      <c r="M273" s="10"/>
      <c r="N273" s="10"/>
    </row>
    <row r="274" spans="12:14" ht="12.75">
      <c r="L274" s="10"/>
      <c r="M274" s="10"/>
      <c r="N274" s="10"/>
    </row>
    <row r="275" spans="12:14" ht="12.75">
      <c r="L275" s="10"/>
      <c r="M275" s="10"/>
      <c r="N275" s="10"/>
    </row>
    <row r="276" spans="12:14" ht="12.75">
      <c r="L276" s="10"/>
      <c r="M276" s="10"/>
      <c r="N276" s="10"/>
    </row>
    <row r="277" spans="12:14" ht="12.75">
      <c r="L277" s="10"/>
      <c r="M277" s="10"/>
      <c r="N277" s="10"/>
    </row>
    <row r="278" spans="12:14" ht="12.75">
      <c r="L278" s="10"/>
      <c r="M278" s="10"/>
      <c r="N278" s="10"/>
    </row>
    <row r="279" spans="12:14" ht="12.75">
      <c r="L279" s="10"/>
      <c r="M279" s="10"/>
      <c r="N279" s="10"/>
    </row>
    <row r="280" spans="12:14" ht="12.75">
      <c r="L280" s="10"/>
      <c r="M280" s="10"/>
      <c r="N280" s="10"/>
    </row>
    <row r="281" spans="12:14" ht="12.75">
      <c r="L281" s="10"/>
      <c r="M281" s="10"/>
      <c r="N281" s="10"/>
    </row>
    <row r="282" spans="12:14" ht="12.75">
      <c r="L282" s="10"/>
      <c r="M282" s="10"/>
      <c r="N282" s="10"/>
    </row>
    <row r="283" spans="12:14" ht="12.75">
      <c r="L283" s="10"/>
      <c r="M283" s="10"/>
      <c r="N283" s="10"/>
    </row>
    <row r="284" spans="12:14" ht="12.75">
      <c r="L284" s="10"/>
      <c r="M284" s="10"/>
      <c r="N284" s="10"/>
    </row>
    <row r="285" spans="12:14" ht="12.75">
      <c r="L285" s="10"/>
      <c r="M285" s="10"/>
      <c r="N285" s="10"/>
    </row>
    <row r="286" spans="12:14" ht="12.75">
      <c r="L286" s="10"/>
      <c r="M286" s="10"/>
      <c r="N286" s="10"/>
    </row>
    <row r="287" spans="12:14" ht="12.75">
      <c r="L287" s="10"/>
      <c r="M287" s="10"/>
      <c r="N287" s="10"/>
    </row>
    <row r="288" spans="12:14" ht="12.75">
      <c r="L288" s="10"/>
      <c r="M288" s="10"/>
      <c r="N288" s="10"/>
    </row>
    <row r="289" spans="12:14" ht="12.75">
      <c r="L289" s="10"/>
      <c r="M289" s="10"/>
      <c r="N289" s="10"/>
    </row>
    <row r="290" spans="12:14" ht="12.75">
      <c r="L290" s="10"/>
      <c r="M290" s="10"/>
      <c r="N290" s="10"/>
    </row>
    <row r="291" spans="12:14" ht="12.75">
      <c r="L291" s="10"/>
      <c r="M291" s="10"/>
      <c r="N291" s="10"/>
    </row>
    <row r="292" spans="12:14" ht="12.75">
      <c r="L292" s="10"/>
      <c r="M292" s="10"/>
      <c r="N292" s="10"/>
    </row>
    <row r="293" spans="12:14" ht="12.75">
      <c r="L293" s="10"/>
      <c r="M293" s="10"/>
      <c r="N293" s="10"/>
    </row>
    <row r="294" spans="12:14" ht="12.75">
      <c r="L294" s="10"/>
      <c r="M294" s="10"/>
      <c r="N294" s="10"/>
    </row>
    <row r="295" spans="12:14" ht="12.75">
      <c r="L295" s="10"/>
      <c r="M295" s="10"/>
      <c r="N295" s="10"/>
    </row>
    <row r="296" spans="12:14" ht="12.75">
      <c r="L296" s="10"/>
      <c r="M296" s="10"/>
      <c r="N296" s="10"/>
    </row>
    <row r="297" spans="12:14" ht="12.75">
      <c r="L297" s="10"/>
      <c r="M297" s="10"/>
      <c r="N297" s="10"/>
    </row>
    <row r="298" spans="12:14" ht="12.75">
      <c r="L298" s="10"/>
      <c r="M298" s="10"/>
      <c r="N298" s="10"/>
    </row>
    <row r="299" spans="12:14" ht="12.75">
      <c r="L299" s="10"/>
      <c r="M299" s="10"/>
      <c r="N299" s="10"/>
    </row>
    <row r="300" spans="12:14" ht="12.75">
      <c r="L300" s="10"/>
      <c r="M300" s="10"/>
      <c r="N300" s="10"/>
    </row>
    <row r="301" spans="12:14" ht="12.75">
      <c r="L301" s="10"/>
      <c r="M301" s="10"/>
      <c r="N301" s="10"/>
    </row>
    <row r="302" spans="12:14" ht="12.75">
      <c r="L302" s="10"/>
      <c r="M302" s="10"/>
      <c r="N302" s="10"/>
    </row>
    <row r="303" spans="12:14" ht="12.75">
      <c r="L303" s="10"/>
      <c r="M303" s="10"/>
      <c r="N303" s="10"/>
    </row>
    <row r="304" spans="12:14" ht="12.75">
      <c r="L304" s="10"/>
      <c r="M304" s="10"/>
      <c r="N304" s="10"/>
    </row>
    <row r="305" spans="12:14" ht="12.75">
      <c r="L305" s="10"/>
      <c r="M305" s="10"/>
      <c r="N305" s="10"/>
    </row>
    <row r="306" spans="12:14" ht="12.75">
      <c r="L306" s="10"/>
      <c r="M306" s="10"/>
      <c r="N306" s="10"/>
    </row>
    <row r="307" spans="12:14" ht="12.75">
      <c r="L307" s="10"/>
      <c r="M307" s="10"/>
      <c r="N307" s="10"/>
    </row>
    <row r="308" spans="12:14" ht="12.75">
      <c r="L308" s="10"/>
      <c r="M308" s="10"/>
      <c r="N308" s="10"/>
    </row>
    <row r="309" spans="12:14" ht="12.75">
      <c r="L309" s="10"/>
      <c r="M309" s="10"/>
      <c r="N309" s="10"/>
    </row>
    <row r="310" spans="12:14" ht="12.75">
      <c r="L310" s="10"/>
      <c r="M310" s="10"/>
      <c r="N310" s="10"/>
    </row>
    <row r="311" spans="12:14" ht="12.75">
      <c r="L311" s="10"/>
      <c r="M311" s="10"/>
      <c r="N311" s="10"/>
    </row>
    <row r="312" spans="12:14" ht="12.75">
      <c r="L312" s="10"/>
      <c r="M312" s="10"/>
      <c r="N312" s="10"/>
    </row>
    <row r="313" spans="12:14" ht="12.75">
      <c r="L313" s="10"/>
      <c r="M313" s="10"/>
      <c r="N313" s="10"/>
    </row>
    <row r="314" spans="12:14" ht="12.75">
      <c r="L314" s="10"/>
      <c r="M314" s="10"/>
      <c r="N314" s="10"/>
    </row>
    <row r="315" spans="12:14" ht="12.75">
      <c r="L315" s="10"/>
      <c r="M315" s="10"/>
      <c r="N315" s="10"/>
    </row>
    <row r="316" spans="12:14" ht="12.75">
      <c r="L316" s="10"/>
      <c r="M316" s="10"/>
      <c r="N316" s="10"/>
    </row>
    <row r="317" spans="12:14" ht="12.75">
      <c r="L317" s="10"/>
      <c r="M317" s="10"/>
      <c r="N317" s="10"/>
    </row>
    <row r="318" spans="12:14" ht="12.75">
      <c r="L318" s="10"/>
      <c r="M318" s="10"/>
      <c r="N318" s="10"/>
    </row>
    <row r="319" spans="12:14" ht="12.75">
      <c r="L319" s="10"/>
      <c r="M319" s="10"/>
      <c r="N319" s="10"/>
    </row>
    <row r="320" spans="12:14" ht="12.75">
      <c r="L320" s="10"/>
      <c r="M320" s="10"/>
      <c r="N320" s="10"/>
    </row>
    <row r="321" spans="12:14" ht="12.75">
      <c r="L321" s="10"/>
      <c r="M321" s="10"/>
      <c r="N321" s="10"/>
    </row>
    <row r="322" spans="12:14" ht="12.75">
      <c r="L322" s="10"/>
      <c r="M322" s="10"/>
      <c r="N322" s="10"/>
    </row>
    <row r="323" spans="12:14" ht="12.75">
      <c r="L323" s="10"/>
      <c r="M323" s="10"/>
      <c r="N323" s="10"/>
    </row>
    <row r="324" spans="12:14" ht="12.75">
      <c r="L324" s="10"/>
      <c r="M324" s="10"/>
      <c r="N324" s="10"/>
    </row>
    <row r="325" spans="12:14" ht="12.75">
      <c r="L325" s="10"/>
      <c r="M325" s="10"/>
      <c r="N325" s="10"/>
    </row>
    <row r="326" spans="12:14" ht="12.75">
      <c r="L326" s="10"/>
      <c r="M326" s="10"/>
      <c r="N326" s="10"/>
    </row>
    <row r="327" spans="12:14" ht="12.75">
      <c r="L327" s="10"/>
      <c r="M327" s="10"/>
      <c r="N327" s="10"/>
    </row>
    <row r="328" spans="12:14" ht="12.75">
      <c r="L328" s="10"/>
      <c r="M328" s="10"/>
      <c r="N328" s="10"/>
    </row>
    <row r="329" spans="12:14" ht="12.75">
      <c r="L329" s="10"/>
      <c r="M329" s="10"/>
      <c r="N329" s="10"/>
    </row>
    <row r="330" spans="12:14" ht="12.75">
      <c r="L330" s="10"/>
      <c r="M330" s="10"/>
      <c r="N330" s="10"/>
    </row>
    <row r="331" spans="12:14" ht="12.75">
      <c r="L331" s="10"/>
      <c r="M331" s="10"/>
      <c r="N331" s="10"/>
    </row>
    <row r="332" spans="12:14" ht="12.75">
      <c r="L332" s="10"/>
      <c r="M332" s="10"/>
      <c r="N332" s="10"/>
    </row>
    <row r="333" spans="12:14" ht="12.75">
      <c r="L333" s="10"/>
      <c r="M333" s="10"/>
      <c r="N333" s="10"/>
    </row>
    <row r="334" spans="12:14" ht="12.75">
      <c r="L334" s="10"/>
      <c r="M334" s="10"/>
      <c r="N334" s="10"/>
    </row>
    <row r="335" spans="12:14" ht="12.75">
      <c r="L335" s="10"/>
      <c r="M335" s="10"/>
      <c r="N335" s="10"/>
    </row>
    <row r="336" spans="12:14" ht="12.75">
      <c r="L336" s="10"/>
      <c r="M336" s="10"/>
      <c r="N336" s="10"/>
    </row>
    <row r="337" spans="12:14" ht="12.75">
      <c r="L337" s="10"/>
      <c r="M337" s="10"/>
      <c r="N337" s="10"/>
    </row>
    <row r="338" spans="12:14" ht="12.75">
      <c r="L338" s="10"/>
      <c r="M338" s="10"/>
      <c r="N338" s="10"/>
    </row>
    <row r="339" spans="12:14" ht="12.75">
      <c r="L339" s="10"/>
      <c r="M339" s="10"/>
      <c r="N339" s="10"/>
    </row>
    <row r="340" spans="12:14" ht="12.75">
      <c r="L340" s="10"/>
      <c r="M340" s="10"/>
      <c r="N340" s="10"/>
    </row>
    <row r="341" spans="12:14" ht="12.75">
      <c r="L341" s="10"/>
      <c r="M341" s="10"/>
      <c r="N341" s="10"/>
    </row>
    <row r="342" spans="12:14" ht="12.75">
      <c r="L342" s="10"/>
      <c r="M342" s="10"/>
      <c r="N342" s="10"/>
    </row>
    <row r="343" spans="12:14" ht="12.75">
      <c r="L343" s="10"/>
      <c r="M343" s="10"/>
      <c r="N343" s="10"/>
    </row>
    <row r="344" spans="12:14" ht="12.75">
      <c r="L344" s="10"/>
      <c r="M344" s="10"/>
      <c r="N344" s="10"/>
    </row>
    <row r="345" spans="12:14" ht="12.75">
      <c r="L345" s="10"/>
      <c r="M345" s="10"/>
      <c r="N345" s="10"/>
    </row>
    <row r="346" spans="12:14" ht="12.75">
      <c r="L346" s="10"/>
      <c r="M346" s="10"/>
      <c r="N346" s="10"/>
    </row>
    <row r="347" spans="12:14" ht="12.75">
      <c r="L347" s="10"/>
      <c r="M347" s="10"/>
      <c r="N347" s="10"/>
    </row>
    <row r="348" spans="12:14" ht="12.75">
      <c r="L348" s="10"/>
      <c r="M348" s="10"/>
      <c r="N348" s="10"/>
    </row>
    <row r="349" spans="12:14" ht="12.75">
      <c r="L349" s="10"/>
      <c r="M349" s="10"/>
      <c r="N349" s="10"/>
    </row>
    <row r="350" spans="12:14" ht="12.75">
      <c r="L350" s="10"/>
      <c r="M350" s="10"/>
      <c r="N350" s="10"/>
    </row>
    <row r="351" spans="12:14" ht="12.75">
      <c r="L351" s="10"/>
      <c r="M351" s="10"/>
      <c r="N351" s="10"/>
    </row>
    <row r="352" spans="12:14" ht="12.75">
      <c r="L352" s="10"/>
      <c r="M352" s="10"/>
      <c r="N352" s="10"/>
    </row>
    <row r="353" spans="12:14" ht="12.75">
      <c r="L353" s="10"/>
      <c r="M353" s="10"/>
      <c r="N353" s="10"/>
    </row>
    <row r="354" spans="12:14" ht="12.75">
      <c r="L354" s="10"/>
      <c r="M354" s="10"/>
      <c r="N354" s="10"/>
    </row>
    <row r="355" spans="12:14" ht="12.75">
      <c r="L355" s="10"/>
      <c r="M355" s="10"/>
      <c r="N355" s="10"/>
    </row>
    <row r="356" spans="12:14" ht="12.75">
      <c r="L356" s="10"/>
      <c r="M356" s="10"/>
      <c r="N356" s="10"/>
    </row>
    <row r="357" spans="12:14" ht="12.75">
      <c r="L357" s="10"/>
      <c r="M357" s="10"/>
      <c r="N357" s="10"/>
    </row>
    <row r="358" spans="12:14" ht="12.75">
      <c r="L358" s="10"/>
      <c r="M358" s="10"/>
      <c r="N358" s="10"/>
    </row>
    <row r="359" spans="12:14" ht="12.75">
      <c r="L359" s="10"/>
      <c r="M359" s="10"/>
      <c r="N359" s="10"/>
    </row>
    <row r="360" spans="12:14" ht="12.75">
      <c r="L360" s="10"/>
      <c r="M360" s="10"/>
      <c r="N360" s="10"/>
    </row>
    <row r="361" spans="12:14" ht="12.75">
      <c r="L361" s="10"/>
      <c r="M361" s="10"/>
      <c r="N361" s="10"/>
    </row>
    <row r="362" spans="12:14" ht="12.75">
      <c r="L362" s="10"/>
      <c r="M362" s="10"/>
      <c r="N362" s="10"/>
    </row>
    <row r="363" spans="12:14" ht="12.75">
      <c r="L363" s="10"/>
      <c r="M363" s="10"/>
      <c r="N363" s="10"/>
    </row>
    <row r="364" spans="12:14" ht="12.75">
      <c r="L364" s="10"/>
      <c r="M364" s="10"/>
      <c r="N364" s="10"/>
    </row>
    <row r="365" spans="12:14" ht="12.75">
      <c r="L365" s="10"/>
      <c r="M365" s="10"/>
      <c r="N365" s="10"/>
    </row>
    <row r="366" spans="12:14" ht="12.75">
      <c r="L366" s="10"/>
      <c r="M366" s="10"/>
      <c r="N366" s="10"/>
    </row>
    <row r="367" spans="12:14" ht="12.75">
      <c r="L367" s="10"/>
      <c r="M367" s="10"/>
      <c r="N367" s="10"/>
    </row>
    <row r="368" spans="12:14" ht="12.75">
      <c r="L368" s="10"/>
      <c r="M368" s="10"/>
      <c r="N368" s="10"/>
    </row>
    <row r="369" spans="12:14" ht="12.75">
      <c r="L369" s="10"/>
      <c r="M369" s="10"/>
      <c r="N369" s="10"/>
    </row>
    <row r="370" spans="12:14" ht="12.75">
      <c r="L370" s="10"/>
      <c r="M370" s="10"/>
      <c r="N370" s="10"/>
    </row>
    <row r="371" spans="12:14" ht="12.75">
      <c r="L371" s="10"/>
      <c r="M371" s="10"/>
      <c r="N371" s="10"/>
    </row>
    <row r="372" spans="12:14" ht="12.75">
      <c r="L372" s="10"/>
      <c r="M372" s="10"/>
      <c r="N372" s="10"/>
    </row>
    <row r="373" spans="12:14" ht="12.75">
      <c r="L373" s="10"/>
      <c r="M373" s="10"/>
      <c r="N373" s="10"/>
    </row>
    <row r="374" spans="12:14" ht="12.75">
      <c r="L374" s="10"/>
      <c r="M374" s="10"/>
      <c r="N374" s="10"/>
    </row>
    <row r="375" spans="12:14" ht="12.75">
      <c r="L375" s="10"/>
      <c r="M375" s="10"/>
      <c r="N375" s="10"/>
    </row>
    <row r="376" spans="12:14" ht="12.75">
      <c r="L376" s="10"/>
      <c r="M376" s="10"/>
      <c r="N376" s="10"/>
    </row>
    <row r="377" spans="12:14" ht="12.75">
      <c r="L377" s="10"/>
      <c r="M377" s="10"/>
      <c r="N377" s="10"/>
    </row>
    <row r="378" spans="12:14" ht="12.75">
      <c r="L378" s="10"/>
      <c r="M378" s="10"/>
      <c r="N378" s="10"/>
    </row>
    <row r="379" spans="12:14" ht="12.75">
      <c r="L379" s="10"/>
      <c r="M379" s="10"/>
      <c r="N379" s="10"/>
    </row>
    <row r="380" spans="12:14" ht="12.75">
      <c r="L380" s="10"/>
      <c r="M380" s="10"/>
      <c r="N380" s="10"/>
    </row>
    <row r="381" spans="12:14" ht="12.75">
      <c r="L381" s="10"/>
      <c r="M381" s="10"/>
      <c r="N381" s="10"/>
    </row>
    <row r="382" spans="12:14" ht="12.75">
      <c r="L382" s="10"/>
      <c r="M382" s="10"/>
      <c r="N382" s="10"/>
    </row>
    <row r="383" spans="12:14" ht="12.75">
      <c r="L383" s="10"/>
      <c r="M383" s="10"/>
      <c r="N383" s="10"/>
    </row>
    <row r="384" spans="12:14" ht="12.75">
      <c r="L384" s="10"/>
      <c r="M384" s="10"/>
      <c r="N384" s="10"/>
    </row>
    <row r="385" spans="12:14" ht="12.75">
      <c r="L385" s="10"/>
      <c r="M385" s="10"/>
      <c r="N385" s="10"/>
    </row>
    <row r="386" spans="12:14" ht="12.75">
      <c r="L386" s="10"/>
      <c r="M386" s="10"/>
      <c r="N386" s="10"/>
    </row>
    <row r="387" spans="12:14" ht="12.75">
      <c r="L387" s="10"/>
      <c r="M387" s="10"/>
      <c r="N387" s="10"/>
    </row>
    <row r="388" spans="12:14" ht="12.75">
      <c r="L388" s="10"/>
      <c r="M388" s="10"/>
      <c r="N388" s="10"/>
    </row>
    <row r="389" spans="12:14" ht="12.75">
      <c r="L389" s="10"/>
      <c r="M389" s="10"/>
      <c r="N389" s="10"/>
    </row>
    <row r="390" spans="12:14" ht="12.75">
      <c r="L390" s="10"/>
      <c r="M390" s="10"/>
      <c r="N390" s="10"/>
    </row>
    <row r="391" spans="12:14" ht="12.75">
      <c r="L391" s="10"/>
      <c r="M391" s="10"/>
      <c r="N391" s="10"/>
    </row>
    <row r="392" spans="12:14" ht="12.75">
      <c r="L392" s="10"/>
      <c r="M392" s="10"/>
      <c r="N392" s="10"/>
    </row>
    <row r="393" spans="12:14" ht="12.75">
      <c r="L393" s="10"/>
      <c r="M393" s="10"/>
      <c r="N393" s="10"/>
    </row>
    <row r="394" spans="12:14" ht="12.75">
      <c r="L394" s="10"/>
      <c r="M394" s="10"/>
      <c r="N394" s="10"/>
    </row>
    <row r="395" spans="12:14" ht="12.75">
      <c r="L395" s="10"/>
      <c r="M395" s="10"/>
      <c r="N395" s="10"/>
    </row>
    <row r="396" spans="12:14" ht="12.75">
      <c r="L396" s="10"/>
      <c r="M396" s="10"/>
      <c r="N396" s="10"/>
    </row>
    <row r="397" spans="12:14" ht="12.75">
      <c r="L397" s="10"/>
      <c r="M397" s="10"/>
      <c r="N397" s="10"/>
    </row>
    <row r="398" spans="12:14" ht="12.75">
      <c r="L398" s="10"/>
      <c r="M398" s="10"/>
      <c r="N398" s="10"/>
    </row>
    <row r="399" spans="12:14" ht="12.75">
      <c r="L399" s="10"/>
      <c r="M399" s="10"/>
      <c r="N399" s="10"/>
    </row>
    <row r="400" spans="12:14" ht="12.75">
      <c r="L400" s="10"/>
      <c r="M400" s="10"/>
      <c r="N400" s="10"/>
    </row>
    <row r="401" spans="12:14" ht="12.75">
      <c r="L401" s="10"/>
      <c r="M401" s="10"/>
      <c r="N401" s="10"/>
    </row>
    <row r="402" spans="12:14" ht="12.75">
      <c r="L402" s="10"/>
      <c r="M402" s="10"/>
      <c r="N402" s="10"/>
    </row>
    <row r="403" spans="12:14" ht="12.75">
      <c r="L403" s="10"/>
      <c r="M403" s="10"/>
      <c r="N403" s="10"/>
    </row>
    <row r="404" spans="12:14" ht="12.75">
      <c r="L404" s="10"/>
      <c r="M404" s="10"/>
      <c r="N404" s="10"/>
    </row>
    <row r="405" spans="12:14" ht="12.75">
      <c r="L405" s="10"/>
      <c r="M405" s="10"/>
      <c r="N405" s="10"/>
    </row>
    <row r="406" spans="12:14" ht="12.75">
      <c r="L406" s="10"/>
      <c r="M406" s="10"/>
      <c r="N406" s="10"/>
    </row>
    <row r="407" spans="12:14" ht="12.75">
      <c r="L407" s="10"/>
      <c r="M407" s="10"/>
      <c r="N407" s="10"/>
    </row>
    <row r="408" spans="12:14" ht="12.75">
      <c r="L408" s="10"/>
      <c r="M408" s="10"/>
      <c r="N408" s="10"/>
    </row>
    <row r="409" spans="12:14" ht="12.75">
      <c r="L409" s="10"/>
      <c r="M409" s="10"/>
      <c r="N409" s="10"/>
    </row>
    <row r="410" spans="12:14" ht="12.75">
      <c r="L410" s="10"/>
      <c r="M410" s="10"/>
      <c r="N410" s="10"/>
    </row>
    <row r="411" spans="12:14" ht="12.75">
      <c r="L411" s="10"/>
      <c r="M411" s="10"/>
      <c r="N411" s="10"/>
    </row>
    <row r="412" spans="12:14" ht="12.75">
      <c r="L412" s="10"/>
      <c r="M412" s="10"/>
      <c r="N412" s="10"/>
    </row>
    <row r="413" spans="12:14" ht="12.75">
      <c r="L413" s="10"/>
      <c r="M413" s="10"/>
      <c r="N413" s="10"/>
    </row>
    <row r="414" spans="12:14" ht="12.75">
      <c r="L414" s="10"/>
      <c r="M414" s="10"/>
      <c r="N414" s="10"/>
    </row>
    <row r="415" spans="12:14" ht="12.75">
      <c r="L415" s="10"/>
      <c r="M415" s="10"/>
      <c r="N415" s="10"/>
    </row>
    <row r="416" spans="12:14" ht="12.75">
      <c r="L416" s="10"/>
      <c r="M416" s="10"/>
      <c r="N416" s="10"/>
    </row>
    <row r="417" spans="12:14" ht="12.75">
      <c r="L417" s="10"/>
      <c r="M417" s="10"/>
      <c r="N417" s="10"/>
    </row>
    <row r="418" spans="12:14" ht="12.75">
      <c r="L418" s="10"/>
      <c r="M418" s="10"/>
      <c r="N418" s="10"/>
    </row>
    <row r="419" spans="12:14" ht="12.75">
      <c r="L419" s="10"/>
      <c r="M419" s="10"/>
      <c r="N419" s="10"/>
    </row>
    <row r="420" spans="12:14" ht="12.75">
      <c r="L420" s="10"/>
      <c r="M420" s="10"/>
      <c r="N420" s="10"/>
    </row>
    <row r="421" spans="12:14" ht="12.75">
      <c r="L421" s="10"/>
      <c r="M421" s="10"/>
      <c r="N421" s="10"/>
    </row>
    <row r="422" spans="12:14" ht="12.75">
      <c r="L422" s="10"/>
      <c r="M422" s="10"/>
      <c r="N422" s="10"/>
    </row>
    <row r="423" spans="12:14" ht="12.75">
      <c r="L423" s="10"/>
      <c r="M423" s="10"/>
      <c r="N423" s="10"/>
    </row>
    <row r="424" spans="12:14" ht="12.75">
      <c r="L424" s="10"/>
      <c r="M424" s="10"/>
      <c r="N424" s="10"/>
    </row>
    <row r="425" spans="12:14" ht="12.75">
      <c r="L425" s="10"/>
      <c r="M425" s="10"/>
      <c r="N425" s="10"/>
    </row>
    <row r="426" spans="12:14" ht="12.75">
      <c r="L426" s="10"/>
      <c r="M426" s="10"/>
      <c r="N426" s="10"/>
    </row>
    <row r="427" spans="12:14" ht="12.75">
      <c r="L427" s="10"/>
      <c r="M427" s="10"/>
      <c r="N427" s="10"/>
    </row>
    <row r="428" spans="12:14" ht="12.75">
      <c r="L428" s="10"/>
      <c r="M428" s="10"/>
      <c r="N428" s="10"/>
    </row>
    <row r="429" spans="12:14" ht="12.75">
      <c r="L429" s="10"/>
      <c r="M429" s="10"/>
      <c r="N429" s="10"/>
    </row>
    <row r="430" spans="12:14" ht="12.75">
      <c r="L430" s="10"/>
      <c r="M430" s="10"/>
      <c r="N430" s="10"/>
    </row>
    <row r="431" spans="12:14" ht="12.75">
      <c r="L431" s="10"/>
      <c r="M431" s="10"/>
      <c r="N431" s="10"/>
    </row>
    <row r="432" spans="12:14" ht="12.75">
      <c r="L432" s="10"/>
      <c r="M432" s="10"/>
      <c r="N432" s="10"/>
    </row>
    <row r="433" spans="12:14" ht="12.75">
      <c r="L433" s="10"/>
      <c r="M433" s="10"/>
      <c r="N433" s="10"/>
    </row>
    <row r="434" spans="12:14" ht="12.75">
      <c r="L434" s="10"/>
      <c r="M434" s="10"/>
      <c r="N434" s="10"/>
    </row>
    <row r="435" spans="12:14" ht="12.75">
      <c r="L435" s="10"/>
      <c r="M435" s="10"/>
      <c r="N435" s="10"/>
    </row>
    <row r="436" spans="12:14" ht="12.75">
      <c r="L436" s="10"/>
      <c r="M436" s="10"/>
      <c r="N436" s="10"/>
    </row>
    <row r="437" spans="12:14" ht="12.75">
      <c r="L437" s="10"/>
      <c r="M437" s="10"/>
      <c r="N437" s="10"/>
    </row>
    <row r="438" spans="12:14" ht="12.75">
      <c r="L438" s="10"/>
      <c r="M438" s="10"/>
      <c r="N438" s="10"/>
    </row>
    <row r="439" spans="12:14" ht="12.75">
      <c r="L439" s="10"/>
      <c r="M439" s="10"/>
      <c r="N439" s="10"/>
    </row>
    <row r="440" spans="12:14" ht="12.75">
      <c r="L440" s="10"/>
      <c r="M440" s="10"/>
      <c r="N440" s="10"/>
    </row>
    <row r="441" spans="12:14" ht="12.75">
      <c r="L441" s="10"/>
      <c r="M441" s="10"/>
      <c r="N441" s="10"/>
    </row>
    <row r="442" spans="12:14" ht="12.75">
      <c r="L442" s="10"/>
      <c r="M442" s="10"/>
      <c r="N442" s="10"/>
    </row>
    <row r="443" spans="12:14" ht="12.75">
      <c r="L443" s="10"/>
      <c r="M443" s="10"/>
      <c r="N443" s="10"/>
    </row>
    <row r="444" spans="12:14" ht="12.75">
      <c r="L444" s="10"/>
      <c r="M444" s="10"/>
      <c r="N444" s="10"/>
    </row>
    <row r="445" spans="12:14" ht="12.75">
      <c r="L445" s="10"/>
      <c r="M445" s="10"/>
      <c r="N445" s="10"/>
    </row>
    <row r="446" spans="12:14" ht="12.75">
      <c r="L446" s="10"/>
      <c r="M446" s="10"/>
      <c r="N446" s="10"/>
    </row>
    <row r="447" spans="12:14" ht="12.75">
      <c r="L447" s="10"/>
      <c r="M447" s="10"/>
      <c r="N447" s="10"/>
    </row>
    <row r="448" spans="12:14" ht="12.75">
      <c r="L448" s="10"/>
      <c r="M448" s="10"/>
      <c r="N448" s="10"/>
    </row>
    <row r="449" spans="12:14" ht="12.75">
      <c r="L449" s="10"/>
      <c r="M449" s="10"/>
      <c r="N449" s="10"/>
    </row>
    <row r="450" spans="12:14" ht="12.75">
      <c r="L450" s="10"/>
      <c r="M450" s="10"/>
      <c r="N450" s="10"/>
    </row>
    <row r="451" spans="12:14" ht="12.75">
      <c r="L451" s="10"/>
      <c r="M451" s="10"/>
      <c r="N451" s="10"/>
    </row>
    <row r="452" spans="12:14" ht="12.75">
      <c r="L452" s="10"/>
      <c r="M452" s="10"/>
      <c r="N452" s="10"/>
    </row>
    <row r="453" spans="12:14" ht="12.75">
      <c r="L453" s="10"/>
      <c r="M453" s="10"/>
      <c r="N453" s="10"/>
    </row>
    <row r="454" spans="12:14" ht="12.75">
      <c r="L454" s="10"/>
      <c r="M454" s="10"/>
      <c r="N454" s="10"/>
    </row>
    <row r="455" spans="12:14" ht="12.75">
      <c r="L455" s="10"/>
      <c r="M455" s="10"/>
      <c r="N455" s="10"/>
    </row>
    <row r="456" spans="12:14" ht="12.75">
      <c r="L456" s="10"/>
      <c r="M456" s="10"/>
      <c r="N456" s="10"/>
    </row>
    <row r="457" spans="12:14" ht="12.75">
      <c r="L457" s="10"/>
      <c r="M457" s="10"/>
      <c r="N457" s="10"/>
    </row>
    <row r="458" spans="12:14" ht="12.75">
      <c r="L458" s="10"/>
      <c r="M458" s="10"/>
      <c r="N458" s="10"/>
    </row>
    <row r="459" spans="12:14" ht="12.75">
      <c r="L459" s="10"/>
      <c r="M459" s="10"/>
      <c r="N459" s="10"/>
    </row>
    <row r="460" spans="12:14" ht="12.75">
      <c r="L460" s="10"/>
      <c r="M460" s="10"/>
      <c r="N460" s="10"/>
    </row>
    <row r="461" spans="12:14" ht="12.75">
      <c r="L461" s="10"/>
      <c r="M461" s="10"/>
      <c r="N461" s="10"/>
    </row>
    <row r="462" spans="12:14" ht="12.75">
      <c r="L462" s="10"/>
      <c r="M462" s="10"/>
      <c r="N462" s="10"/>
    </row>
    <row r="463" spans="12:14" ht="12.75">
      <c r="L463" s="10"/>
      <c r="M463" s="10"/>
      <c r="N463" s="10"/>
    </row>
    <row r="464" spans="12:14" ht="12.75">
      <c r="L464" s="10"/>
      <c r="M464" s="10"/>
      <c r="N464" s="10"/>
    </row>
    <row r="465" spans="12:14" ht="12.75">
      <c r="L465" s="10"/>
      <c r="M465" s="10"/>
      <c r="N465" s="10"/>
    </row>
    <row r="466" spans="12:14" ht="12.75">
      <c r="L466" s="10"/>
      <c r="M466" s="10"/>
      <c r="N466" s="10"/>
    </row>
    <row r="467" spans="12:14" ht="12.75">
      <c r="L467" s="10"/>
      <c r="M467" s="10"/>
      <c r="N467" s="10"/>
    </row>
    <row r="468" spans="12:14" ht="12.75">
      <c r="L468" s="10"/>
      <c r="M468" s="10"/>
      <c r="N468" s="10"/>
    </row>
    <row r="469" spans="12:14" ht="12.75">
      <c r="L469" s="10"/>
      <c r="M469" s="10"/>
      <c r="N469" s="10"/>
    </row>
    <row r="470" spans="12:14" ht="12.75">
      <c r="L470" s="10"/>
      <c r="M470" s="10"/>
      <c r="N470" s="10"/>
    </row>
    <row r="471" spans="12:14" ht="12.75">
      <c r="L471" s="10"/>
      <c r="M471" s="10"/>
      <c r="N471" s="10"/>
    </row>
    <row r="472" spans="12:14" ht="12.75">
      <c r="L472" s="10"/>
      <c r="M472" s="10"/>
      <c r="N472" s="10"/>
    </row>
    <row r="473" spans="12:14" ht="12.75">
      <c r="L473" s="10"/>
      <c r="M473" s="10"/>
      <c r="N473" s="10"/>
    </row>
    <row r="474" spans="12:14" ht="12.75">
      <c r="L474" s="10"/>
      <c r="M474" s="10"/>
      <c r="N474" s="10"/>
    </row>
    <row r="475" spans="12:14" ht="12.75">
      <c r="L475" s="10"/>
      <c r="M475" s="10"/>
      <c r="N475" s="10"/>
    </row>
    <row r="476" spans="12:14" ht="12.75">
      <c r="L476" s="10"/>
      <c r="M476" s="10"/>
      <c r="N476" s="10"/>
    </row>
    <row r="477" spans="12:14" ht="12.75">
      <c r="L477" s="10"/>
      <c r="M477" s="10"/>
      <c r="N477" s="10"/>
    </row>
    <row r="478" spans="12:14" ht="12.75">
      <c r="L478" s="10"/>
      <c r="M478" s="10"/>
      <c r="N478" s="10"/>
    </row>
    <row r="479" spans="12:14" ht="12.75">
      <c r="L479" s="10"/>
      <c r="M479" s="10"/>
      <c r="N479" s="10"/>
    </row>
    <row r="480" spans="12:14" ht="12.75">
      <c r="L480" s="10"/>
      <c r="M480" s="10"/>
      <c r="N480" s="10"/>
    </row>
    <row r="481" spans="12:14" ht="12.75">
      <c r="L481" s="10"/>
      <c r="M481" s="10"/>
      <c r="N481" s="10"/>
    </row>
    <row r="482" spans="12:14" ht="12.75">
      <c r="L482" s="10"/>
      <c r="M482" s="10"/>
      <c r="N482" s="10"/>
    </row>
    <row r="483" spans="12:14" ht="12.75">
      <c r="L483" s="10"/>
      <c r="M483" s="10"/>
      <c r="N483" s="10"/>
    </row>
    <row r="484" spans="12:14" ht="12.75">
      <c r="L484" s="10"/>
      <c r="M484" s="10"/>
      <c r="N484" s="10"/>
    </row>
    <row r="485" spans="12:14" ht="12.75">
      <c r="L485" s="10"/>
      <c r="M485" s="10"/>
      <c r="N485" s="10"/>
    </row>
    <row r="486" spans="12:14" ht="12.75">
      <c r="L486" s="10"/>
      <c r="M486" s="10"/>
      <c r="N486" s="10"/>
    </row>
    <row r="487" spans="12:14" ht="12.75">
      <c r="L487" s="10"/>
      <c r="M487" s="10"/>
      <c r="N487" s="10"/>
    </row>
    <row r="488" spans="12:14" ht="12.75">
      <c r="L488" s="10"/>
      <c r="M488" s="10"/>
      <c r="N488" s="10"/>
    </row>
    <row r="489" spans="12:14" ht="12.75">
      <c r="L489" s="10"/>
      <c r="M489" s="10"/>
      <c r="N489" s="10"/>
    </row>
    <row r="490" spans="12:14" ht="12.75">
      <c r="L490" s="10"/>
      <c r="M490" s="10"/>
      <c r="N490" s="10"/>
    </row>
    <row r="491" spans="12:14" ht="12.75">
      <c r="L491" s="10"/>
      <c r="M491" s="10"/>
      <c r="N491" s="10"/>
    </row>
    <row r="492" spans="12:14" ht="12.75">
      <c r="L492" s="10"/>
      <c r="M492" s="10"/>
      <c r="N492" s="10"/>
    </row>
    <row r="493" spans="12:14" ht="12.75">
      <c r="L493" s="10"/>
      <c r="M493" s="10"/>
      <c r="N493" s="10"/>
    </row>
    <row r="494" spans="12:14" ht="12.75">
      <c r="L494" s="10"/>
      <c r="M494" s="10"/>
      <c r="N494" s="10"/>
    </row>
    <row r="495" spans="12:14" ht="12.75">
      <c r="L495" s="10"/>
      <c r="M495" s="10"/>
      <c r="N495" s="10"/>
    </row>
    <row r="496" spans="12:14" ht="12.75">
      <c r="L496" s="10"/>
      <c r="M496" s="10"/>
      <c r="N496" s="10"/>
    </row>
    <row r="497" spans="12:14" ht="12.75">
      <c r="L497" s="10"/>
      <c r="M497" s="10"/>
      <c r="N497" s="10"/>
    </row>
    <row r="498" spans="12:14" ht="12.75">
      <c r="L498" s="10"/>
      <c r="M498" s="10"/>
      <c r="N498" s="10"/>
    </row>
    <row r="499" spans="12:14" ht="12.75">
      <c r="L499" s="10"/>
      <c r="M499" s="10"/>
      <c r="N499" s="10"/>
    </row>
    <row r="500" spans="12:14" ht="12.75">
      <c r="L500" s="10"/>
      <c r="M500" s="10"/>
      <c r="N500" s="10"/>
    </row>
    <row r="501" spans="12:14" ht="12.75">
      <c r="L501" s="10"/>
      <c r="M501" s="10"/>
      <c r="N501" s="10"/>
    </row>
    <row r="502" spans="12:14" ht="12.75">
      <c r="L502" s="10"/>
      <c r="M502" s="10"/>
      <c r="N502" s="10"/>
    </row>
    <row r="503" spans="12:14" ht="12.75">
      <c r="L503" s="10"/>
      <c r="M503" s="10"/>
      <c r="N503" s="10"/>
    </row>
    <row r="504" spans="12:14" ht="12.75">
      <c r="L504" s="10"/>
      <c r="M504" s="10"/>
      <c r="N504" s="10"/>
    </row>
    <row r="505" spans="12:14" ht="12.75">
      <c r="L505" s="10"/>
      <c r="M505" s="10"/>
      <c r="N505" s="10"/>
    </row>
    <row r="506" spans="12:14" ht="12.75">
      <c r="L506" s="10"/>
      <c r="M506" s="10"/>
      <c r="N506" s="10"/>
    </row>
    <row r="507" spans="12:14" ht="12.75">
      <c r="L507" s="10"/>
      <c r="M507" s="10"/>
      <c r="N507" s="10"/>
    </row>
    <row r="508" spans="12:14" ht="12.75">
      <c r="L508" s="10"/>
      <c r="M508" s="10"/>
      <c r="N508" s="10"/>
    </row>
    <row r="509" spans="12:14" ht="12.75">
      <c r="L509" s="10"/>
      <c r="M509" s="10"/>
      <c r="N509" s="10"/>
    </row>
    <row r="510" spans="12:14" ht="12.75">
      <c r="L510" s="10"/>
      <c r="M510" s="10"/>
      <c r="N510" s="10"/>
    </row>
    <row r="511" spans="12:14" ht="12.75">
      <c r="L511" s="10"/>
      <c r="M511" s="10"/>
      <c r="N511" s="10"/>
    </row>
    <row r="512" spans="12:14" ht="12.75">
      <c r="L512" s="10"/>
      <c r="M512" s="10"/>
      <c r="N512" s="10"/>
    </row>
    <row r="513" spans="12:14" ht="12.75">
      <c r="L513" s="10"/>
      <c r="M513" s="10"/>
      <c r="N513" s="10"/>
    </row>
    <row r="514" spans="12:14" ht="12.75">
      <c r="L514" s="10"/>
      <c r="M514" s="10"/>
      <c r="N514" s="10"/>
    </row>
    <row r="515" spans="12:14" ht="12.75">
      <c r="L515" s="10"/>
      <c r="M515" s="10"/>
      <c r="N515" s="10"/>
    </row>
    <row r="516" spans="12:14" ht="12.75">
      <c r="L516" s="10"/>
      <c r="M516" s="10"/>
      <c r="N516" s="10"/>
    </row>
    <row r="517" spans="12:14" ht="12.75">
      <c r="L517" s="10"/>
      <c r="M517" s="10"/>
      <c r="N517" s="10"/>
    </row>
    <row r="518" spans="12:14" ht="12.75">
      <c r="L518" s="10"/>
      <c r="M518" s="10"/>
      <c r="N518" s="10"/>
    </row>
    <row r="519" spans="12:14" ht="12.75">
      <c r="L519" s="10"/>
      <c r="M519" s="10"/>
      <c r="N519" s="10"/>
    </row>
    <row r="520" spans="12:14" ht="12.75">
      <c r="L520" s="10"/>
      <c r="M520" s="10"/>
      <c r="N520" s="10"/>
    </row>
    <row r="521" spans="12:14" ht="12.75">
      <c r="L521" s="10"/>
      <c r="M521" s="10"/>
      <c r="N521" s="10"/>
    </row>
    <row r="522" spans="12:14" ht="12.75">
      <c r="L522" s="10"/>
      <c r="M522" s="10"/>
      <c r="N522" s="10"/>
    </row>
    <row r="523" spans="12:14" ht="12.75">
      <c r="L523" s="10"/>
      <c r="M523" s="10"/>
      <c r="N523" s="10"/>
    </row>
    <row r="524" spans="12:14" ht="12.75">
      <c r="L524" s="10"/>
      <c r="M524" s="10"/>
      <c r="N524" s="10"/>
    </row>
    <row r="525" spans="12:14" ht="12.75">
      <c r="L525" s="10"/>
      <c r="M525" s="10"/>
      <c r="N525" s="10"/>
    </row>
    <row r="526" spans="12:14" ht="12.75">
      <c r="L526" s="10"/>
      <c r="M526" s="10"/>
      <c r="N526" s="10"/>
    </row>
    <row r="527" spans="12:14" ht="12.75">
      <c r="L527" s="10"/>
      <c r="M527" s="10"/>
      <c r="N527" s="10"/>
    </row>
    <row r="528" spans="12:14" ht="12.75">
      <c r="L528" s="10"/>
      <c r="M528" s="10"/>
      <c r="N528" s="10"/>
    </row>
    <row r="529" spans="12:14" ht="12.75">
      <c r="L529" s="10"/>
      <c r="M529" s="10"/>
      <c r="N529" s="10"/>
    </row>
    <row r="530" spans="12:14" ht="12.75">
      <c r="L530" s="10"/>
      <c r="M530" s="10"/>
      <c r="N530" s="10"/>
    </row>
    <row r="531" spans="12:14" ht="12.75">
      <c r="L531" s="10"/>
      <c r="M531" s="10"/>
      <c r="N531" s="10"/>
    </row>
    <row r="532" spans="12:14" ht="12.75">
      <c r="L532" s="10"/>
      <c r="M532" s="10"/>
      <c r="N532" s="10"/>
    </row>
    <row r="533" spans="12:14" ht="12.75">
      <c r="L533" s="10"/>
      <c r="M533" s="10"/>
      <c r="N533" s="10"/>
    </row>
    <row r="534" spans="12:14" ht="12.75">
      <c r="L534" s="10"/>
      <c r="M534" s="10"/>
      <c r="N534" s="10"/>
    </row>
    <row r="535" spans="12:14" ht="12.75">
      <c r="L535" s="10"/>
      <c r="M535" s="10"/>
      <c r="N535" s="10"/>
    </row>
    <row r="536" spans="12:14" ht="12.75">
      <c r="L536" s="10"/>
      <c r="M536" s="10"/>
      <c r="N536" s="10"/>
    </row>
    <row r="537" spans="12:14" ht="12.75">
      <c r="L537" s="10"/>
      <c r="M537" s="10"/>
      <c r="N537" s="10"/>
    </row>
    <row r="538" spans="12:14" ht="12.75">
      <c r="L538" s="10"/>
      <c r="M538" s="10"/>
      <c r="N538" s="10"/>
    </row>
    <row r="539" spans="12:14" ht="12.75">
      <c r="L539" s="10"/>
      <c r="M539" s="10"/>
      <c r="N539" s="10"/>
    </row>
    <row r="540" spans="12:14" ht="12.75">
      <c r="L540" s="10"/>
      <c r="M540" s="10"/>
      <c r="N540" s="10"/>
    </row>
    <row r="541" spans="12:14" ht="12.75">
      <c r="L541" s="10"/>
      <c r="M541" s="10"/>
      <c r="N541" s="10"/>
    </row>
    <row r="542" spans="12:14" ht="12.75">
      <c r="L542" s="10"/>
      <c r="M542" s="10"/>
      <c r="N542" s="10"/>
    </row>
    <row r="543" spans="12:14" ht="12.75">
      <c r="L543" s="10"/>
      <c r="M543" s="10"/>
      <c r="N543" s="10"/>
    </row>
    <row r="544" spans="12:14" ht="12.75">
      <c r="L544" s="10"/>
      <c r="M544" s="10"/>
      <c r="N544" s="10"/>
    </row>
    <row r="545" spans="12:14" ht="12.75">
      <c r="L545" s="10"/>
      <c r="M545" s="10"/>
      <c r="N545" s="10"/>
    </row>
    <row r="546" spans="12:14" ht="12.75">
      <c r="L546" s="10"/>
      <c r="M546" s="10"/>
      <c r="N546" s="10"/>
    </row>
    <row r="547" spans="12:14" ht="12.75">
      <c r="L547" s="10"/>
      <c r="M547" s="10"/>
      <c r="N547" s="10"/>
    </row>
    <row r="548" spans="12:14" ht="12.75">
      <c r="L548" s="10"/>
      <c r="M548" s="10"/>
      <c r="N548" s="10"/>
    </row>
    <row r="549" spans="12:14" ht="12.75">
      <c r="L549" s="10"/>
      <c r="M549" s="10"/>
      <c r="N549" s="10"/>
    </row>
    <row r="550" spans="12:14" ht="12.75">
      <c r="L550" s="10"/>
      <c r="M550" s="10"/>
      <c r="N550" s="10"/>
    </row>
    <row r="551" spans="12:14" ht="12.75">
      <c r="L551" s="10"/>
      <c r="M551" s="10"/>
      <c r="N551" s="10"/>
    </row>
    <row r="552" spans="12:14" ht="12.75">
      <c r="L552" s="10"/>
      <c r="M552" s="10"/>
      <c r="N552" s="10"/>
    </row>
    <row r="553" spans="12:14" ht="12.75">
      <c r="L553" s="10"/>
      <c r="M553" s="10"/>
      <c r="N553" s="10"/>
    </row>
    <row r="554" spans="12:14" ht="12.75">
      <c r="L554" s="10"/>
      <c r="M554" s="10"/>
      <c r="N554" s="10"/>
    </row>
    <row r="555" spans="12:14" ht="12.75">
      <c r="L555" s="10"/>
      <c r="M555" s="10"/>
      <c r="N555" s="10"/>
    </row>
    <row r="556" spans="12:14" ht="12.75">
      <c r="L556" s="10"/>
      <c r="M556" s="10"/>
      <c r="N556" s="10"/>
    </row>
    <row r="557" spans="12:14" ht="12.75">
      <c r="L557" s="10"/>
      <c r="M557" s="10"/>
      <c r="N557" s="10"/>
    </row>
    <row r="558" spans="12:14" ht="12.75">
      <c r="L558" s="10"/>
      <c r="M558" s="10"/>
      <c r="N558" s="10"/>
    </row>
    <row r="559" spans="12:14" ht="12.75">
      <c r="L559" s="10"/>
      <c r="M559" s="10"/>
      <c r="N559" s="10"/>
    </row>
    <row r="560" spans="12:14" ht="12.75">
      <c r="L560" s="10"/>
      <c r="M560" s="10"/>
      <c r="N560" s="10"/>
    </row>
    <row r="561" spans="12:14" ht="12.75">
      <c r="L561" s="10"/>
      <c r="M561" s="10"/>
      <c r="N561" s="10"/>
    </row>
    <row r="562" spans="12:14" ht="12.75">
      <c r="L562" s="10"/>
      <c r="M562" s="10"/>
      <c r="N562" s="10"/>
    </row>
    <row r="563" spans="12:14" ht="12.75">
      <c r="L563" s="10"/>
      <c r="M563" s="10"/>
      <c r="N563" s="10"/>
    </row>
    <row r="564" spans="12:14" ht="12.75">
      <c r="L564" s="10"/>
      <c r="M564" s="10"/>
      <c r="N564" s="10"/>
    </row>
    <row r="565" spans="12:14" ht="12.75">
      <c r="L565" s="10"/>
      <c r="M565" s="10"/>
      <c r="N565" s="10"/>
    </row>
    <row r="566" spans="12:14" ht="12.75">
      <c r="L566" s="10"/>
      <c r="M566" s="10"/>
      <c r="N566" s="10"/>
    </row>
    <row r="567" spans="12:14" ht="12.75">
      <c r="L567" s="10"/>
      <c r="M567" s="10"/>
      <c r="N567" s="10"/>
    </row>
    <row r="568" spans="12:14" ht="12.75">
      <c r="L568" s="10"/>
      <c r="M568" s="10"/>
      <c r="N568" s="10"/>
    </row>
    <row r="569" spans="12:14" ht="12.75">
      <c r="L569" s="10"/>
      <c r="M569" s="10"/>
      <c r="N569" s="10"/>
    </row>
    <row r="570" spans="12:14" ht="12.75">
      <c r="L570" s="10"/>
      <c r="M570" s="10"/>
      <c r="N570" s="10"/>
    </row>
    <row r="571" spans="12:14" ht="12.75">
      <c r="L571" s="10"/>
      <c r="M571" s="10"/>
      <c r="N571" s="10"/>
    </row>
    <row r="572" spans="12:14" ht="12.75">
      <c r="L572" s="10"/>
      <c r="M572" s="10"/>
      <c r="N572" s="10"/>
    </row>
    <row r="573" spans="12:14" ht="12.75">
      <c r="L573" s="10"/>
      <c r="M573" s="10"/>
      <c r="N573" s="10"/>
    </row>
    <row r="574" spans="12:14" ht="12.75">
      <c r="L574" s="10"/>
      <c r="M574" s="10"/>
      <c r="N574" s="10"/>
    </row>
    <row r="575" spans="12:14" ht="12.75">
      <c r="L575" s="10"/>
      <c r="M575" s="10"/>
      <c r="N575" s="10"/>
    </row>
    <row r="576" spans="12:14" ht="12.75">
      <c r="L576" s="10"/>
      <c r="M576" s="10"/>
      <c r="N576" s="10"/>
    </row>
    <row r="577" spans="12:14" ht="12.75">
      <c r="L577" s="10"/>
      <c r="M577" s="10"/>
      <c r="N577" s="10"/>
    </row>
    <row r="578" spans="12:14" ht="12.75">
      <c r="L578" s="10"/>
      <c r="M578" s="10"/>
      <c r="N578" s="10"/>
    </row>
    <row r="579" spans="12:14" ht="12.75">
      <c r="L579" s="10"/>
      <c r="M579" s="10"/>
      <c r="N579" s="10"/>
    </row>
    <row r="580" spans="12:14" ht="12.75">
      <c r="L580" s="10"/>
      <c r="M580" s="10"/>
      <c r="N580" s="10"/>
    </row>
    <row r="581" spans="12:14" ht="12.75">
      <c r="L581" s="10"/>
      <c r="M581" s="10"/>
      <c r="N581" s="10"/>
    </row>
    <row r="582" spans="12:14" ht="12.75">
      <c r="L582" s="10"/>
      <c r="M582" s="10"/>
      <c r="N582" s="10"/>
    </row>
    <row r="583" spans="12:14" ht="12.75">
      <c r="L583" s="10"/>
      <c r="M583" s="10"/>
      <c r="N583" s="10"/>
    </row>
    <row r="584" spans="12:14" ht="12.75">
      <c r="L584" s="10"/>
      <c r="M584" s="10"/>
      <c r="N584" s="10"/>
    </row>
    <row r="585" spans="12:14" ht="12.75">
      <c r="L585" s="10"/>
      <c r="M585" s="10"/>
      <c r="N585" s="10"/>
    </row>
    <row r="586" spans="12:14" ht="12.75">
      <c r="L586" s="10"/>
      <c r="M586" s="10"/>
      <c r="N586" s="10"/>
    </row>
    <row r="587" spans="12:14" ht="12.75">
      <c r="L587" s="10"/>
      <c r="M587" s="10"/>
      <c r="N587" s="10"/>
    </row>
    <row r="588" spans="12:14" ht="12.75">
      <c r="L588" s="10"/>
      <c r="M588" s="10"/>
      <c r="N588" s="10"/>
    </row>
    <row r="589" spans="12:14" ht="12.75">
      <c r="L589" s="10"/>
      <c r="M589" s="10"/>
      <c r="N589" s="10"/>
    </row>
    <row r="590" spans="12:14" ht="12.75">
      <c r="L590" s="10"/>
      <c r="M590" s="10"/>
      <c r="N590" s="10"/>
    </row>
    <row r="591" spans="12:14" ht="12.75">
      <c r="L591" s="10"/>
      <c r="M591" s="10"/>
      <c r="N591" s="10"/>
    </row>
    <row r="592" spans="12:14" ht="12.75">
      <c r="L592" s="10"/>
      <c r="M592" s="10"/>
      <c r="N592" s="10"/>
    </row>
    <row r="593" spans="12:14" ht="12.75">
      <c r="L593" s="10"/>
      <c r="M593" s="10"/>
      <c r="N593" s="10"/>
    </row>
    <row r="594" spans="12:14" ht="12.75">
      <c r="L594" s="10"/>
      <c r="M594" s="10"/>
      <c r="N594" s="10"/>
    </row>
    <row r="595" spans="12:14" ht="12.75">
      <c r="L595" s="10"/>
      <c r="M595" s="10"/>
      <c r="N595" s="10"/>
    </row>
    <row r="596" spans="12:14" ht="12.75">
      <c r="L596" s="10"/>
      <c r="M596" s="10"/>
      <c r="N596" s="10"/>
    </row>
    <row r="597" spans="12:14" ht="12.75">
      <c r="L597" s="10"/>
      <c r="M597" s="10"/>
      <c r="N597" s="10"/>
    </row>
    <row r="598" spans="12:14" ht="12.75">
      <c r="L598" s="10"/>
      <c r="M598" s="10"/>
      <c r="N598" s="10"/>
    </row>
    <row r="599" spans="12:14" ht="12.75">
      <c r="L599" s="10"/>
      <c r="M599" s="10"/>
      <c r="N599" s="10"/>
    </row>
    <row r="600" spans="12:14" ht="12.75">
      <c r="L600" s="10"/>
      <c r="M600" s="10"/>
      <c r="N600" s="10"/>
    </row>
    <row r="601" spans="12:14" ht="12.75">
      <c r="L601" s="10"/>
      <c r="M601" s="10"/>
      <c r="N601" s="10"/>
    </row>
    <row r="602" spans="12:14" ht="12.75">
      <c r="L602" s="10"/>
      <c r="M602" s="10"/>
      <c r="N602" s="10"/>
    </row>
    <row r="603" spans="12:14" ht="12.75">
      <c r="L603" s="10"/>
      <c r="M603" s="10"/>
      <c r="N603" s="10"/>
    </row>
    <row r="604" spans="12:14" ht="12.75">
      <c r="L604" s="10"/>
      <c r="M604" s="10"/>
      <c r="N604" s="10"/>
    </row>
    <row r="605" spans="12:14" ht="12.75">
      <c r="L605" s="10"/>
      <c r="M605" s="10"/>
      <c r="N605" s="10"/>
    </row>
    <row r="606" spans="12:14" ht="12.75">
      <c r="L606" s="10"/>
      <c r="M606" s="10"/>
      <c r="N606" s="10"/>
    </row>
    <row r="607" spans="12:14" ht="12.75">
      <c r="L607" s="10"/>
      <c r="M607" s="10"/>
      <c r="N607" s="10"/>
    </row>
    <row r="608" spans="12:14" ht="12.75">
      <c r="L608" s="10"/>
      <c r="M608" s="10"/>
      <c r="N608" s="10"/>
    </row>
    <row r="609" spans="12:14" ht="12.75">
      <c r="L609" s="10"/>
      <c r="M609" s="10"/>
      <c r="N609" s="10"/>
    </row>
    <row r="610" spans="12:14" ht="12.75">
      <c r="L610" s="10"/>
      <c r="M610" s="10"/>
      <c r="N610" s="10"/>
    </row>
    <row r="611" spans="12:14" ht="12.75">
      <c r="L611" s="10"/>
      <c r="M611" s="10"/>
      <c r="N611" s="10"/>
    </row>
    <row r="612" spans="12:14" ht="12.75">
      <c r="L612" s="10"/>
      <c r="M612" s="10"/>
      <c r="N612" s="10"/>
    </row>
    <row r="613" spans="12:14" ht="12.75">
      <c r="L613" s="10"/>
      <c r="M613" s="10"/>
      <c r="N613" s="10"/>
    </row>
    <row r="614" spans="12:14" ht="12.75">
      <c r="L614" s="10"/>
      <c r="M614" s="10"/>
      <c r="N614" s="10"/>
    </row>
    <row r="615" spans="12:14" ht="12.75">
      <c r="L615" s="10"/>
      <c r="M615" s="10"/>
      <c r="N615" s="10"/>
    </row>
    <row r="616" spans="12:14" ht="12.75">
      <c r="L616" s="10"/>
      <c r="M616" s="10"/>
      <c r="N616" s="10"/>
    </row>
    <row r="617" spans="12:14" ht="12.75">
      <c r="L617" s="10"/>
      <c r="M617" s="10"/>
      <c r="N617" s="10"/>
    </row>
    <row r="618" spans="12:14" ht="12.75">
      <c r="L618" s="10"/>
      <c r="M618" s="10"/>
      <c r="N618" s="10"/>
    </row>
    <row r="619" spans="12:14" ht="12.75">
      <c r="L619" s="10"/>
      <c r="M619" s="10"/>
      <c r="N619" s="10"/>
    </row>
    <row r="620" spans="12:14" ht="12.75">
      <c r="L620" s="10"/>
      <c r="M620" s="10"/>
      <c r="N620" s="10"/>
    </row>
    <row r="621" spans="12:14" ht="12.75">
      <c r="L621" s="10"/>
      <c r="M621" s="10"/>
      <c r="N621" s="10"/>
    </row>
    <row r="622" spans="12:14" ht="12.75">
      <c r="L622" s="10"/>
      <c r="M622" s="10"/>
      <c r="N622" s="10"/>
    </row>
    <row r="623" spans="12:14" ht="12.75">
      <c r="L623" s="10"/>
      <c r="M623" s="10"/>
      <c r="N623" s="10"/>
    </row>
    <row r="624" spans="12:14" ht="12.75">
      <c r="L624" s="10"/>
      <c r="M624" s="10"/>
      <c r="N624" s="10"/>
    </row>
    <row r="625" spans="12:14" ht="12.75">
      <c r="L625" s="10"/>
      <c r="M625" s="10"/>
      <c r="N625" s="10"/>
    </row>
    <row r="626" spans="12:14" ht="12.75">
      <c r="L626" s="10"/>
      <c r="M626" s="10"/>
      <c r="N626" s="10"/>
    </row>
    <row r="627" spans="12:14" ht="12.75">
      <c r="L627" s="10"/>
      <c r="M627" s="10"/>
      <c r="N627" s="10"/>
    </row>
    <row r="628" spans="12:14" ht="12.75">
      <c r="L628" s="10"/>
      <c r="M628" s="10"/>
      <c r="N628" s="10"/>
    </row>
    <row r="629" spans="12:14" ht="12.75">
      <c r="L629" s="10"/>
      <c r="M629" s="10"/>
      <c r="N629" s="10"/>
    </row>
    <row r="630" spans="12:14" ht="12.75">
      <c r="L630" s="10"/>
      <c r="M630" s="10"/>
      <c r="N630" s="10"/>
    </row>
    <row r="631" spans="12:14" ht="12.75">
      <c r="L631" s="10"/>
      <c r="M631" s="10"/>
      <c r="N631" s="10"/>
    </row>
    <row r="632" spans="12:14" ht="12.75">
      <c r="L632" s="10"/>
      <c r="M632" s="10"/>
      <c r="N632" s="10"/>
    </row>
    <row r="633" spans="12:14" ht="12.75">
      <c r="L633" s="10"/>
      <c r="M633" s="10"/>
      <c r="N633" s="10"/>
    </row>
    <row r="634" spans="12:14" ht="12.75">
      <c r="L634" s="10"/>
      <c r="M634" s="10"/>
      <c r="N634" s="10"/>
    </row>
    <row r="635" spans="12:14" ht="12.75">
      <c r="L635" s="10"/>
      <c r="M635" s="10"/>
      <c r="N635" s="10"/>
    </row>
    <row r="636" spans="12:14" ht="12.75">
      <c r="L636" s="10"/>
      <c r="M636" s="10"/>
      <c r="N636" s="10"/>
    </row>
    <row r="637" spans="12:14" ht="12.75">
      <c r="L637" s="10"/>
      <c r="M637" s="10"/>
      <c r="N637" s="10"/>
    </row>
    <row r="638" spans="12:14" ht="12.75">
      <c r="L638" s="10"/>
      <c r="M638" s="10"/>
      <c r="N638" s="10"/>
    </row>
    <row r="639" spans="12:14" ht="12.75">
      <c r="L639" s="10"/>
      <c r="M639" s="10"/>
      <c r="N639" s="10"/>
    </row>
    <row r="640" spans="12:14" ht="12.75">
      <c r="L640" s="10"/>
      <c r="M640" s="10"/>
      <c r="N640" s="10"/>
    </row>
    <row r="641" spans="12:14" ht="12.75">
      <c r="L641" s="10"/>
      <c r="M641" s="10"/>
      <c r="N641" s="10"/>
    </row>
    <row r="642" spans="12:14" ht="12.75">
      <c r="L642" s="10"/>
      <c r="M642" s="10"/>
      <c r="N642" s="10"/>
    </row>
    <row r="643" spans="12:14" ht="12.75">
      <c r="L643" s="10"/>
      <c r="M643" s="10"/>
      <c r="N643" s="10"/>
    </row>
    <row r="644" spans="12:14" ht="12.75">
      <c r="L644" s="10"/>
      <c r="M644" s="10"/>
      <c r="N644" s="10"/>
    </row>
    <row r="645" spans="12:14" ht="12.75">
      <c r="L645" s="10"/>
      <c r="M645" s="10"/>
      <c r="N645" s="10"/>
    </row>
    <row r="646" spans="12:14" ht="12.75">
      <c r="L646" s="10"/>
      <c r="M646" s="10"/>
      <c r="N646" s="10"/>
    </row>
    <row r="647" spans="12:14" ht="12.75">
      <c r="L647" s="10"/>
      <c r="M647" s="10"/>
      <c r="N647" s="10"/>
    </row>
    <row r="648" spans="12:14" ht="12.75">
      <c r="L648" s="10"/>
      <c r="M648" s="10"/>
      <c r="N648" s="10"/>
    </row>
    <row r="649" spans="12:14" ht="12.75">
      <c r="L649" s="10"/>
      <c r="M649" s="10"/>
      <c r="N649" s="10"/>
    </row>
    <row r="650" spans="12:14" ht="12.75">
      <c r="L650" s="10"/>
      <c r="M650" s="10"/>
      <c r="N650" s="10"/>
    </row>
    <row r="651" spans="12:14" ht="12.75">
      <c r="L651" s="10"/>
      <c r="M651" s="10"/>
      <c r="N651" s="10"/>
    </row>
    <row r="652" spans="12:14" ht="12.75">
      <c r="L652" s="10"/>
      <c r="M652" s="10"/>
      <c r="N652" s="10"/>
    </row>
    <row r="653" spans="12:14" ht="12.75">
      <c r="L653" s="10"/>
      <c r="M653" s="10"/>
      <c r="N653" s="10"/>
    </row>
    <row r="654" spans="12:14" ht="12.75">
      <c r="L654" s="10"/>
      <c r="M654" s="10"/>
      <c r="N654" s="10"/>
    </row>
    <row r="655" spans="12:14" ht="12.75">
      <c r="L655" s="10"/>
      <c r="M655" s="10"/>
      <c r="N655" s="10"/>
    </row>
    <row r="656" spans="12:14" ht="12.75">
      <c r="L656" s="10"/>
      <c r="M656" s="10"/>
      <c r="N656" s="10"/>
    </row>
    <row r="657" spans="12:14" ht="12.75">
      <c r="L657" s="10"/>
      <c r="M657" s="10"/>
      <c r="N657" s="10"/>
    </row>
    <row r="658" spans="12:14" ht="12.75">
      <c r="L658" s="10"/>
      <c r="M658" s="10"/>
      <c r="N658" s="10"/>
    </row>
    <row r="659" spans="12:14" ht="12.75">
      <c r="L659" s="10"/>
      <c r="M659" s="10"/>
      <c r="N659" s="10"/>
    </row>
    <row r="660" spans="12:14" ht="12.75">
      <c r="L660" s="10"/>
      <c r="M660" s="10"/>
      <c r="N660" s="10"/>
    </row>
    <row r="661" spans="12:14" ht="12.75">
      <c r="L661" s="10"/>
      <c r="M661" s="10"/>
      <c r="N661" s="10"/>
    </row>
    <row r="662" spans="12:14" ht="12.75">
      <c r="L662" s="10"/>
      <c r="M662" s="10"/>
      <c r="N662" s="10"/>
    </row>
    <row r="663" spans="12:14" ht="12.75">
      <c r="L663" s="10"/>
      <c r="M663" s="10"/>
      <c r="N663" s="10"/>
    </row>
    <row r="664" spans="12:14" ht="12.75">
      <c r="L664" s="10"/>
      <c r="M664" s="10"/>
      <c r="N664" s="10"/>
    </row>
    <row r="665" spans="12:14" ht="12.75">
      <c r="L665" s="10"/>
      <c r="M665" s="10"/>
      <c r="N665" s="10"/>
    </row>
    <row r="666" spans="12:14" ht="12.75">
      <c r="L666" s="10"/>
      <c r="M666" s="10"/>
      <c r="N666" s="10"/>
    </row>
    <row r="667" spans="12:14" ht="12.75">
      <c r="L667" s="10"/>
      <c r="M667" s="10"/>
      <c r="N667" s="10"/>
    </row>
    <row r="668" spans="12:14" ht="12.75">
      <c r="L668" s="10"/>
      <c r="M668" s="10"/>
      <c r="N668" s="10"/>
    </row>
    <row r="669" spans="12:14" ht="12.75">
      <c r="L669" s="10"/>
      <c r="M669" s="10"/>
      <c r="N669" s="10"/>
    </row>
    <row r="670" spans="12:14" ht="12.75">
      <c r="L670" s="10"/>
      <c r="M670" s="10"/>
      <c r="N670" s="10"/>
    </row>
    <row r="671" spans="12:14" ht="12.75">
      <c r="L671" s="10"/>
      <c r="M671" s="10"/>
      <c r="N671" s="10"/>
    </row>
    <row r="672" spans="12:14" ht="12.75">
      <c r="L672" s="10"/>
      <c r="M672" s="10"/>
      <c r="N672" s="10"/>
    </row>
    <row r="673" spans="12:14" ht="12.75">
      <c r="L673" s="10"/>
      <c r="M673" s="10"/>
      <c r="N673" s="10"/>
    </row>
    <row r="674" spans="12:14" ht="12.75">
      <c r="L674" s="10"/>
      <c r="M674" s="10"/>
      <c r="N674" s="10"/>
    </row>
    <row r="675" spans="12:14" ht="12.75">
      <c r="L675" s="10"/>
      <c r="M675" s="10"/>
      <c r="N675" s="10"/>
    </row>
    <row r="676" spans="12:14" ht="12.75">
      <c r="L676" s="10"/>
      <c r="M676" s="10"/>
      <c r="N676" s="10"/>
    </row>
    <row r="677" spans="12:14" ht="12.75">
      <c r="L677" s="10"/>
      <c r="M677" s="10"/>
      <c r="N677" s="10"/>
    </row>
    <row r="678" spans="12:14" ht="12.75">
      <c r="L678" s="10"/>
      <c r="M678" s="10"/>
      <c r="N678" s="10"/>
    </row>
    <row r="679" spans="12:14" ht="12.75">
      <c r="L679" s="10"/>
      <c r="M679" s="10"/>
      <c r="N679" s="10"/>
    </row>
    <row r="680" spans="12:14" ht="12.75">
      <c r="L680" s="10"/>
      <c r="M680" s="10"/>
      <c r="N680" s="10"/>
    </row>
    <row r="681" spans="12:14" ht="12.75">
      <c r="L681" s="10"/>
      <c r="M681" s="10"/>
      <c r="N681" s="10"/>
    </row>
    <row r="682" spans="12:14" ht="12.75">
      <c r="L682" s="10"/>
      <c r="M682" s="10"/>
      <c r="N682" s="10"/>
    </row>
    <row r="683" spans="12:14" ht="12.75">
      <c r="L683" s="10"/>
      <c r="M683" s="10"/>
      <c r="N683" s="10"/>
    </row>
    <row r="684" spans="12:14" ht="12.75">
      <c r="L684" s="10"/>
      <c r="M684" s="10"/>
      <c r="N684" s="10"/>
    </row>
    <row r="685" spans="12:14" ht="12.75">
      <c r="L685" s="10"/>
      <c r="M685" s="10"/>
      <c r="N685" s="10"/>
    </row>
    <row r="686" spans="12:14" ht="12.75">
      <c r="L686" s="10"/>
      <c r="M686" s="10"/>
      <c r="N686" s="10"/>
    </row>
    <row r="687" spans="12:14" ht="12.75">
      <c r="L687" s="10"/>
      <c r="M687" s="10"/>
      <c r="N687" s="10"/>
    </row>
    <row r="688" spans="12:14" ht="12.75">
      <c r="L688" s="10"/>
      <c r="M688" s="10"/>
      <c r="N688" s="10"/>
    </row>
    <row r="689" spans="12:14" ht="12.75">
      <c r="L689" s="10"/>
      <c r="M689" s="10"/>
      <c r="N689" s="10"/>
    </row>
    <row r="690" spans="12:14" ht="12.75">
      <c r="L690" s="10"/>
      <c r="M690" s="10"/>
      <c r="N690" s="10"/>
    </row>
    <row r="691" spans="12:14" ht="12.75">
      <c r="L691" s="10"/>
      <c r="M691" s="10"/>
      <c r="N691" s="10"/>
    </row>
    <row r="692" spans="12:14" ht="12.75">
      <c r="L692" s="10"/>
      <c r="M692" s="10"/>
      <c r="N692" s="10"/>
    </row>
    <row r="693" spans="12:14" ht="12.75">
      <c r="L693" s="10"/>
      <c r="M693" s="10"/>
      <c r="N693" s="10"/>
    </row>
    <row r="694" spans="12:14" ht="12.75">
      <c r="L694" s="10"/>
      <c r="M694" s="10"/>
      <c r="N694" s="10"/>
    </row>
    <row r="695" spans="12:14" ht="12.75">
      <c r="L695" s="10"/>
      <c r="M695" s="10"/>
      <c r="N695" s="10"/>
    </row>
    <row r="696" spans="12:14" ht="12.75">
      <c r="L696" s="10"/>
      <c r="M696" s="10"/>
      <c r="N696" s="10"/>
    </row>
    <row r="697" spans="12:14" ht="12.75">
      <c r="L697" s="10"/>
      <c r="M697" s="10"/>
      <c r="N697" s="10"/>
    </row>
    <row r="698" spans="12:14" ht="12.75">
      <c r="L698" s="10"/>
      <c r="M698" s="10"/>
      <c r="N698" s="10"/>
    </row>
    <row r="699" spans="12:14" ht="12.75">
      <c r="L699" s="10"/>
      <c r="M699" s="10"/>
      <c r="N699" s="10"/>
    </row>
    <row r="700" spans="12:14" ht="12.75">
      <c r="L700" s="10"/>
      <c r="M700" s="10"/>
      <c r="N700" s="10"/>
    </row>
    <row r="701" spans="12:14" ht="12.75">
      <c r="L701" s="10"/>
      <c r="M701" s="10"/>
      <c r="N701" s="10"/>
    </row>
    <row r="702" spans="12:14" ht="12.75">
      <c r="L702" s="10"/>
      <c r="M702" s="10"/>
      <c r="N702" s="10"/>
    </row>
    <row r="703" spans="12:14" ht="12.75">
      <c r="L703" s="10"/>
      <c r="M703" s="10"/>
      <c r="N703" s="10"/>
    </row>
    <row r="704" spans="12:14" ht="12.75">
      <c r="L704" s="10"/>
      <c r="M704" s="10"/>
      <c r="N704" s="10"/>
    </row>
    <row r="705" spans="12:14" ht="12.75">
      <c r="L705" s="10"/>
      <c r="M705" s="10"/>
      <c r="N705" s="10"/>
    </row>
    <row r="706" spans="12:14" ht="12.75">
      <c r="L706" s="10"/>
      <c r="M706" s="10"/>
      <c r="N706" s="10"/>
    </row>
    <row r="707" spans="12:14" ht="12.75">
      <c r="L707" s="10"/>
      <c r="M707" s="10"/>
      <c r="N707" s="10"/>
    </row>
    <row r="708" spans="12:14" ht="12.75">
      <c r="L708" s="10"/>
      <c r="M708" s="10"/>
      <c r="N708" s="10"/>
    </row>
    <row r="709" spans="12:14" ht="12.75">
      <c r="L709" s="10"/>
      <c r="M709" s="10"/>
      <c r="N709" s="10"/>
    </row>
    <row r="710" spans="12:14" ht="12.75">
      <c r="L710" s="10"/>
      <c r="M710" s="10"/>
      <c r="N710" s="10"/>
    </row>
    <row r="711" spans="12:14" ht="12.75">
      <c r="L711" s="10"/>
      <c r="M711" s="10"/>
      <c r="N711" s="10"/>
    </row>
    <row r="712" spans="12:14" ht="12.75">
      <c r="L712" s="10"/>
      <c r="M712" s="10"/>
      <c r="N712" s="10"/>
    </row>
    <row r="713" spans="12:14" ht="12.75">
      <c r="L713" s="10"/>
      <c r="M713" s="10"/>
      <c r="N713" s="10"/>
    </row>
    <row r="714" spans="12:14" ht="12.75">
      <c r="L714" s="10"/>
      <c r="M714" s="10"/>
      <c r="N714" s="10"/>
    </row>
    <row r="715" spans="12:14" ht="12.75">
      <c r="L715" s="10"/>
      <c r="M715" s="10"/>
      <c r="N715" s="10"/>
    </row>
    <row r="716" spans="12:14" ht="12.75">
      <c r="L716" s="10"/>
      <c r="M716" s="10"/>
      <c r="N716" s="10"/>
    </row>
    <row r="717" spans="12:14" ht="12.75">
      <c r="L717" s="10"/>
      <c r="M717" s="10"/>
      <c r="N717" s="10"/>
    </row>
    <row r="718" spans="12:14" ht="12.75">
      <c r="L718" s="10"/>
      <c r="M718" s="10"/>
      <c r="N718" s="10"/>
    </row>
    <row r="719" spans="12:14" ht="12.75">
      <c r="L719" s="10"/>
      <c r="M719" s="10"/>
      <c r="N719" s="10"/>
    </row>
    <row r="720" spans="12:14" ht="12.75">
      <c r="L720" s="10"/>
      <c r="M720" s="10"/>
      <c r="N720" s="10"/>
    </row>
    <row r="721" spans="12:14" ht="12.75">
      <c r="L721" s="10"/>
      <c r="M721" s="10"/>
      <c r="N721" s="10"/>
    </row>
    <row r="722" spans="12:14" ht="12.75">
      <c r="L722" s="10"/>
      <c r="M722" s="10"/>
      <c r="N722" s="10"/>
    </row>
    <row r="723" spans="12:14" ht="12.75">
      <c r="L723" s="10"/>
      <c r="M723" s="10"/>
      <c r="N723" s="10"/>
    </row>
    <row r="724" spans="12:14" ht="12.75">
      <c r="L724" s="10"/>
      <c r="M724" s="10"/>
      <c r="N724" s="10"/>
    </row>
    <row r="725" spans="12:14" ht="12.75">
      <c r="L725" s="10"/>
      <c r="M725" s="10"/>
      <c r="N725" s="10"/>
    </row>
    <row r="726" spans="12:14" ht="12.75">
      <c r="L726" s="10"/>
      <c r="M726" s="10"/>
      <c r="N726" s="10"/>
    </row>
    <row r="727" spans="12:14" ht="12.75">
      <c r="L727" s="10"/>
      <c r="M727" s="10"/>
      <c r="N727" s="10"/>
    </row>
    <row r="728" spans="12:14" ht="12.75">
      <c r="L728" s="10"/>
      <c r="M728" s="10"/>
      <c r="N728" s="10"/>
    </row>
    <row r="729" spans="12:14" ht="12.75">
      <c r="L729" s="10"/>
      <c r="M729" s="10"/>
      <c r="N729" s="10"/>
    </row>
    <row r="730" spans="12:14" ht="12.75">
      <c r="L730" s="10"/>
      <c r="M730" s="10"/>
      <c r="N730" s="10"/>
    </row>
    <row r="731" spans="12:14" ht="12.75">
      <c r="L731" s="10"/>
      <c r="M731" s="10"/>
      <c r="N731" s="10"/>
    </row>
    <row r="732" spans="12:14" ht="12.75">
      <c r="L732" s="10"/>
      <c r="M732" s="10"/>
      <c r="N732" s="10"/>
    </row>
    <row r="733" spans="12:14" ht="12.75">
      <c r="L733" s="10"/>
      <c r="M733" s="10"/>
      <c r="N733" s="10"/>
    </row>
    <row r="734" spans="12:14" ht="12.75">
      <c r="L734" s="10"/>
      <c r="M734" s="10"/>
      <c r="N734" s="10"/>
    </row>
    <row r="735" spans="12:14" ht="12.75">
      <c r="L735" s="10"/>
      <c r="M735" s="10"/>
      <c r="N735" s="10"/>
    </row>
    <row r="736" spans="12:14" ht="12.75">
      <c r="L736" s="10"/>
      <c r="M736" s="10"/>
      <c r="N736" s="10"/>
    </row>
    <row r="737" spans="12:14" ht="12.75">
      <c r="L737" s="10"/>
      <c r="M737" s="10"/>
      <c r="N737" s="10"/>
    </row>
    <row r="738" spans="12:14" ht="12.75">
      <c r="L738" s="10"/>
      <c r="M738" s="10"/>
      <c r="N738" s="10"/>
    </row>
    <row r="739" spans="12:14" ht="12.75">
      <c r="L739" s="10"/>
      <c r="M739" s="10"/>
      <c r="N739" s="10"/>
    </row>
    <row r="740" spans="12:14" ht="12.75">
      <c r="L740" s="10"/>
      <c r="M740" s="10"/>
      <c r="N740" s="10"/>
    </row>
    <row r="741" spans="12:14" ht="12.75">
      <c r="L741" s="10"/>
      <c r="M741" s="10"/>
      <c r="N741" s="10"/>
    </row>
    <row r="742" spans="12:14" ht="12.75">
      <c r="L742" s="10"/>
      <c r="M742" s="10"/>
      <c r="N742" s="10"/>
    </row>
    <row r="743" spans="12:14" ht="12.75">
      <c r="L743" s="10"/>
      <c r="M743" s="10"/>
      <c r="N743" s="10"/>
    </row>
    <row r="744" spans="12:14" ht="12.75">
      <c r="L744" s="10"/>
      <c r="M744" s="10"/>
      <c r="N744" s="10"/>
    </row>
    <row r="745" spans="12:14" ht="12.75">
      <c r="L745" s="10"/>
      <c r="M745" s="10"/>
      <c r="N745" s="10"/>
    </row>
    <row r="746" spans="12:14" ht="12.75">
      <c r="L746" s="10"/>
      <c r="M746" s="10"/>
      <c r="N746" s="10"/>
    </row>
    <row r="747" spans="12:14" ht="12.75">
      <c r="L747" s="10"/>
      <c r="M747" s="10"/>
      <c r="N747" s="10"/>
    </row>
    <row r="748" spans="12:14" ht="12.75">
      <c r="L748" s="10"/>
      <c r="M748" s="10"/>
      <c r="N748" s="10"/>
    </row>
    <row r="749" spans="12:14" ht="12.75">
      <c r="L749" s="10"/>
      <c r="M749" s="10"/>
      <c r="N749" s="10"/>
    </row>
    <row r="750" spans="12:14" ht="12.75">
      <c r="L750" s="10"/>
      <c r="M750" s="10"/>
      <c r="N750" s="10"/>
    </row>
    <row r="751" spans="12:14" ht="12.75">
      <c r="L751" s="10"/>
      <c r="M751" s="10"/>
      <c r="N751" s="10"/>
    </row>
    <row r="752" spans="12:14" ht="12.75">
      <c r="L752" s="10"/>
      <c r="M752" s="10"/>
      <c r="N752" s="10"/>
    </row>
    <row r="753" spans="12:14" ht="12.75">
      <c r="L753" s="10"/>
      <c r="M753" s="10"/>
      <c r="N753" s="10"/>
    </row>
    <row r="754" spans="12:14" ht="12.75">
      <c r="L754" s="10"/>
      <c r="M754" s="10"/>
      <c r="N754" s="10"/>
    </row>
    <row r="755" spans="12:14" ht="12.75">
      <c r="L755" s="10"/>
      <c r="M755" s="10"/>
      <c r="N755" s="10"/>
    </row>
    <row r="756" spans="12:14" ht="12.75">
      <c r="L756" s="10"/>
      <c r="M756" s="10"/>
      <c r="N756" s="10"/>
    </row>
    <row r="757" spans="12:14" ht="12.75">
      <c r="L757" s="10"/>
      <c r="M757" s="10"/>
      <c r="N757" s="10"/>
    </row>
    <row r="758" spans="12:14" ht="12.75">
      <c r="L758" s="10"/>
      <c r="M758" s="10"/>
      <c r="N758" s="10"/>
    </row>
    <row r="759" spans="12:14" ht="12.75">
      <c r="L759" s="10"/>
      <c r="M759" s="10"/>
      <c r="N759" s="10"/>
    </row>
    <row r="760" spans="12:14" ht="12.75">
      <c r="L760" s="10"/>
      <c r="M760" s="10"/>
      <c r="N760" s="10"/>
    </row>
    <row r="761" spans="12:14" ht="12.75">
      <c r="L761" s="10"/>
      <c r="M761" s="10"/>
      <c r="N761" s="10"/>
    </row>
    <row r="762" spans="12:14" ht="12.75">
      <c r="L762" s="10"/>
      <c r="M762" s="10"/>
      <c r="N762" s="10"/>
    </row>
    <row r="763" spans="12:14" ht="12.75">
      <c r="L763" s="10"/>
      <c r="M763" s="10"/>
      <c r="N763" s="10"/>
    </row>
    <row r="764" spans="12:14" ht="12.75">
      <c r="L764" s="10"/>
      <c r="M764" s="10"/>
      <c r="N764" s="10"/>
    </row>
    <row r="765" spans="12:14" ht="12.75">
      <c r="L765" s="10"/>
      <c r="M765" s="10"/>
      <c r="N765" s="10"/>
    </row>
    <row r="766" spans="12:14" ht="12.75">
      <c r="L766" s="10"/>
      <c r="M766" s="10"/>
      <c r="N766" s="10"/>
    </row>
    <row r="767" spans="12:14" ht="12.75">
      <c r="L767" s="10"/>
      <c r="M767" s="10"/>
      <c r="N767" s="10"/>
    </row>
    <row r="768" spans="12:14" ht="12.75">
      <c r="L768" s="10"/>
      <c r="M768" s="10"/>
      <c r="N768" s="10"/>
    </row>
    <row r="769" spans="12:14" ht="12.75">
      <c r="L769" s="10"/>
      <c r="M769" s="10"/>
      <c r="N769" s="10"/>
    </row>
    <row r="770" spans="12:14" ht="12.75">
      <c r="L770" s="10"/>
      <c r="M770" s="10"/>
      <c r="N770" s="10"/>
    </row>
    <row r="771" spans="12:14" ht="12.75">
      <c r="L771" s="10"/>
      <c r="M771" s="10"/>
      <c r="N771" s="10"/>
    </row>
    <row r="772" spans="12:14" ht="12.75">
      <c r="L772" s="10"/>
      <c r="M772" s="10"/>
      <c r="N772" s="10"/>
    </row>
    <row r="773" spans="12:14" ht="12.75">
      <c r="L773" s="10"/>
      <c r="M773" s="10"/>
      <c r="N773" s="10"/>
    </row>
    <row r="774" spans="12:14" ht="12.75">
      <c r="L774" s="10"/>
      <c r="M774" s="10"/>
      <c r="N774" s="10"/>
    </row>
    <row r="775" spans="12:14" ht="12.75">
      <c r="L775" s="10"/>
      <c r="M775" s="10"/>
      <c r="N775" s="10"/>
    </row>
    <row r="776" spans="12:14" ht="12.75">
      <c r="L776" s="10"/>
      <c r="M776" s="10"/>
      <c r="N776" s="10"/>
    </row>
    <row r="777" spans="12:14" ht="12.75">
      <c r="L777" s="10"/>
      <c r="M777" s="10"/>
      <c r="N777" s="10"/>
    </row>
    <row r="778" spans="12:14" ht="12.75">
      <c r="L778" s="10"/>
      <c r="M778" s="10"/>
      <c r="N778" s="10"/>
    </row>
    <row r="779" spans="12:14" ht="12.75">
      <c r="L779" s="10"/>
      <c r="M779" s="10"/>
      <c r="N779" s="10"/>
    </row>
    <row r="780" spans="12:14" ht="12.75">
      <c r="L780" s="10"/>
      <c r="M780" s="10"/>
      <c r="N780" s="10"/>
    </row>
    <row r="781" spans="12:14" ht="12.75">
      <c r="L781" s="10"/>
      <c r="M781" s="10"/>
      <c r="N781" s="10"/>
    </row>
    <row r="782" spans="12:14" ht="12.75">
      <c r="L782" s="10"/>
      <c r="M782" s="10"/>
      <c r="N782" s="10"/>
    </row>
    <row r="783" spans="12:14" ht="12.75">
      <c r="L783" s="10"/>
      <c r="M783" s="10"/>
      <c r="N783" s="10"/>
    </row>
    <row r="784" spans="12:14" ht="12.75">
      <c r="L784" s="10"/>
      <c r="M784" s="10"/>
      <c r="N784" s="10"/>
    </row>
    <row r="785" spans="12:14" ht="12.75">
      <c r="L785" s="10"/>
      <c r="M785" s="10"/>
      <c r="N785" s="10"/>
    </row>
    <row r="786" spans="12:14" ht="12.75">
      <c r="L786" s="10"/>
      <c r="M786" s="10"/>
      <c r="N786" s="10"/>
    </row>
    <row r="787" spans="12:14" ht="12.75">
      <c r="L787" s="10"/>
      <c r="M787" s="10"/>
      <c r="N787" s="10"/>
    </row>
    <row r="788" spans="12:14" ht="12.75">
      <c r="L788" s="10"/>
      <c r="M788" s="10"/>
      <c r="N788" s="10"/>
    </row>
    <row r="789" spans="12:14" ht="12.75">
      <c r="L789" s="10"/>
      <c r="M789" s="10"/>
      <c r="N789" s="10"/>
    </row>
    <row r="790" spans="12:14" ht="12.75">
      <c r="L790" s="10"/>
      <c r="M790" s="10"/>
      <c r="N790" s="10"/>
    </row>
    <row r="791" spans="12:14" ht="12.75">
      <c r="L791" s="10"/>
      <c r="M791" s="10"/>
      <c r="N791" s="10"/>
    </row>
    <row r="792" spans="12:14" ht="12.75">
      <c r="L792" s="10"/>
      <c r="M792" s="10"/>
      <c r="N792" s="10"/>
    </row>
    <row r="793" spans="12:14" ht="12.75">
      <c r="L793" s="10"/>
      <c r="M793" s="10"/>
      <c r="N793" s="10"/>
    </row>
    <row r="794" spans="12:14" ht="12.75">
      <c r="L794" s="10"/>
      <c r="M794" s="10"/>
      <c r="N794" s="10"/>
    </row>
    <row r="795" spans="12:14" ht="12.75">
      <c r="L795" s="10"/>
      <c r="M795" s="10"/>
      <c r="N795" s="10"/>
    </row>
    <row r="796" spans="12:14" ht="12.75">
      <c r="L796" s="10"/>
      <c r="M796" s="10"/>
      <c r="N796" s="10"/>
    </row>
    <row r="797" spans="12:14" ht="12.75">
      <c r="L797" s="10"/>
      <c r="M797" s="10"/>
      <c r="N797" s="10"/>
    </row>
    <row r="798" spans="12:14" ht="12.75">
      <c r="L798" s="10"/>
      <c r="M798" s="10"/>
      <c r="N798" s="10"/>
    </row>
    <row r="799" spans="12:14" ht="12.75">
      <c r="L799" s="10"/>
      <c r="M799" s="10"/>
      <c r="N799" s="10"/>
    </row>
    <row r="800" spans="12:14" ht="12.75">
      <c r="L800" s="10"/>
      <c r="M800" s="10"/>
      <c r="N800" s="10"/>
    </row>
    <row r="801" spans="12:14" ht="12.75">
      <c r="L801" s="10"/>
      <c r="M801" s="10"/>
      <c r="N801" s="10"/>
    </row>
    <row r="802" spans="12:14" ht="12.75">
      <c r="L802" s="10"/>
      <c r="M802" s="10"/>
      <c r="N802" s="10"/>
    </row>
    <row r="803" spans="12:14" ht="12.75">
      <c r="L803" s="10"/>
      <c r="M803" s="10"/>
      <c r="N803" s="10"/>
    </row>
    <row r="804" spans="12:14" ht="12.75">
      <c r="L804" s="10"/>
      <c r="M804" s="10"/>
      <c r="N804" s="10"/>
    </row>
    <row r="805" spans="12:14" ht="12.75">
      <c r="L805" s="10"/>
      <c r="M805" s="10"/>
      <c r="N805" s="10"/>
    </row>
    <row r="806" spans="12:14" ht="12.75">
      <c r="L806" s="10"/>
      <c r="M806" s="10"/>
      <c r="N806" s="10"/>
    </row>
    <row r="807" spans="12:14" ht="12.75">
      <c r="L807" s="10"/>
      <c r="M807" s="10"/>
      <c r="N807" s="10"/>
    </row>
    <row r="808" spans="12:14" ht="12.75">
      <c r="L808" s="10"/>
      <c r="M808" s="10"/>
      <c r="N808" s="10"/>
    </row>
    <row r="809" spans="12:14" ht="12.75">
      <c r="L809" s="10"/>
      <c r="M809" s="10"/>
      <c r="N809" s="10"/>
    </row>
    <row r="810" spans="12:14" ht="12.75">
      <c r="L810" s="10"/>
      <c r="M810" s="10"/>
      <c r="N810" s="10"/>
    </row>
    <row r="811" spans="12:14" ht="12.75">
      <c r="L811" s="10"/>
      <c r="M811" s="10"/>
      <c r="N811" s="10"/>
    </row>
    <row r="812" spans="12:14" ht="12.75">
      <c r="L812" s="10"/>
      <c r="M812" s="10"/>
      <c r="N812" s="10"/>
    </row>
    <row r="813" spans="12:14" ht="12.75">
      <c r="L813" s="10"/>
      <c r="M813" s="10"/>
      <c r="N813" s="10"/>
    </row>
    <row r="814" spans="12:14" ht="12.75">
      <c r="L814" s="10"/>
      <c r="M814" s="10"/>
      <c r="N814" s="10"/>
    </row>
    <row r="815" spans="12:14" ht="12.75">
      <c r="L815" s="10"/>
      <c r="M815" s="10"/>
      <c r="N815" s="10"/>
    </row>
    <row r="816" spans="12:14" ht="12.75">
      <c r="L816" s="10"/>
      <c r="M816" s="10"/>
      <c r="N816" s="10"/>
    </row>
    <row r="817" spans="12:14" ht="12.75">
      <c r="L817" s="10"/>
      <c r="M817" s="10"/>
      <c r="N817" s="10"/>
    </row>
    <row r="818" spans="12:14" ht="12.75">
      <c r="L818" s="10"/>
      <c r="M818" s="10"/>
      <c r="N818" s="10"/>
    </row>
    <row r="819" spans="12:14" ht="12.75">
      <c r="L819" s="10"/>
      <c r="M819" s="10"/>
      <c r="N819" s="10"/>
    </row>
    <row r="820" spans="12:14" ht="12.75">
      <c r="L820" s="10"/>
      <c r="M820" s="10"/>
      <c r="N820" s="10"/>
    </row>
    <row r="821" spans="12:14" ht="12.75">
      <c r="L821" s="10"/>
      <c r="M821" s="10"/>
      <c r="N821" s="10"/>
    </row>
    <row r="822" spans="12:14" ht="12.75">
      <c r="L822" s="10"/>
      <c r="M822" s="10"/>
      <c r="N822" s="10"/>
    </row>
    <row r="823" spans="12:14" ht="12.75">
      <c r="L823" s="10"/>
      <c r="M823" s="10"/>
      <c r="N823" s="10"/>
    </row>
    <row r="824" spans="12:14" ht="12.75">
      <c r="L824" s="10"/>
      <c r="M824" s="10"/>
      <c r="N824" s="10"/>
    </row>
    <row r="825" spans="12:14" ht="12.75">
      <c r="L825" s="10"/>
      <c r="M825" s="10"/>
      <c r="N825" s="10"/>
    </row>
    <row r="826" spans="12:14" ht="12.75">
      <c r="L826" s="10"/>
      <c r="M826" s="10"/>
      <c r="N826" s="10"/>
    </row>
    <row r="827" spans="12:14" ht="12.75">
      <c r="L827" s="10"/>
      <c r="M827" s="10"/>
      <c r="N827" s="10"/>
    </row>
    <row r="828" spans="12:14" ht="12.75">
      <c r="L828" s="10"/>
      <c r="M828" s="10"/>
      <c r="N828" s="10"/>
    </row>
    <row r="829" spans="12:14" ht="12.75">
      <c r="L829" s="10"/>
      <c r="M829" s="10"/>
      <c r="N829" s="10"/>
    </row>
    <row r="830" spans="12:14" ht="12.75">
      <c r="L830" s="10"/>
      <c r="M830" s="10"/>
      <c r="N830" s="10"/>
    </row>
    <row r="831" spans="12:14" ht="12.75">
      <c r="L831" s="10"/>
      <c r="M831" s="10"/>
      <c r="N831" s="10"/>
    </row>
    <row r="832" spans="12:14" ht="12.75">
      <c r="L832" s="10"/>
      <c r="M832" s="10"/>
      <c r="N832" s="10"/>
    </row>
    <row r="833" spans="12:14" ht="12.75">
      <c r="L833" s="10"/>
      <c r="M833" s="10"/>
      <c r="N833" s="10"/>
    </row>
    <row r="834" spans="12:14" ht="12.75">
      <c r="L834" s="10"/>
      <c r="M834" s="10"/>
      <c r="N834" s="10"/>
    </row>
    <row r="835" spans="12:14" ht="12.75">
      <c r="L835" s="10"/>
      <c r="M835" s="10"/>
      <c r="N835" s="10"/>
    </row>
    <row r="836" spans="12:14" ht="12.75">
      <c r="L836" s="10"/>
      <c r="M836" s="10"/>
      <c r="N836" s="10"/>
    </row>
    <row r="837" spans="12:14" ht="12.75">
      <c r="L837" s="10"/>
      <c r="M837" s="10"/>
      <c r="N837" s="10"/>
    </row>
    <row r="838" spans="12:14" ht="12.75">
      <c r="L838" s="10"/>
      <c r="M838" s="10"/>
      <c r="N838" s="10"/>
    </row>
    <row r="839" spans="12:14" ht="12.75">
      <c r="L839" s="10"/>
      <c r="M839" s="10"/>
      <c r="N839" s="10"/>
    </row>
    <row r="840" spans="12:14" ht="12.75">
      <c r="L840" s="10"/>
      <c r="M840" s="10"/>
      <c r="N840" s="10"/>
    </row>
    <row r="841" spans="12:14" ht="12.75">
      <c r="L841" s="10"/>
      <c r="M841" s="10"/>
      <c r="N841" s="10"/>
    </row>
    <row r="842" spans="12:14" ht="12.75">
      <c r="L842" s="10"/>
      <c r="M842" s="10"/>
      <c r="N842" s="10"/>
    </row>
    <row r="843" spans="12:14" ht="12.75">
      <c r="L843" s="10"/>
      <c r="M843" s="10"/>
      <c r="N843" s="10"/>
    </row>
    <row r="844" spans="12:14" ht="12.75">
      <c r="L844" s="10"/>
      <c r="M844" s="10"/>
      <c r="N844" s="10"/>
    </row>
    <row r="845" spans="12:14" ht="12.75">
      <c r="L845" s="10"/>
      <c r="M845" s="10"/>
      <c r="N845" s="10"/>
    </row>
    <row r="846" spans="12:14" ht="12.75">
      <c r="L846" s="10"/>
      <c r="M846" s="10"/>
      <c r="N846" s="10"/>
    </row>
    <row r="847" spans="12:14" ht="12.75">
      <c r="L847" s="10"/>
      <c r="M847" s="10"/>
      <c r="N847" s="10"/>
    </row>
    <row r="848" spans="12:14" ht="12.75">
      <c r="L848" s="10"/>
      <c r="M848" s="10"/>
      <c r="N848" s="10"/>
    </row>
    <row r="849" spans="12:14" ht="12.75">
      <c r="L849" s="10"/>
      <c r="M849" s="10"/>
      <c r="N849" s="10"/>
    </row>
    <row r="850" spans="12:14" ht="12.75">
      <c r="L850" s="10"/>
      <c r="M850" s="10"/>
      <c r="N850" s="10"/>
    </row>
    <row r="851" spans="12:14" ht="12.75">
      <c r="L851" s="10"/>
      <c r="M851" s="10"/>
      <c r="N851" s="10"/>
    </row>
    <row r="852" spans="12:14" ht="12.75">
      <c r="L852" s="10"/>
      <c r="M852" s="10"/>
      <c r="N852" s="10"/>
    </row>
    <row r="853" spans="12:14" ht="12.75">
      <c r="L853" s="10"/>
      <c r="M853" s="10"/>
      <c r="N853" s="10"/>
    </row>
    <row r="854" spans="12:14" ht="12.75">
      <c r="L854" s="10"/>
      <c r="M854" s="10"/>
      <c r="N854" s="10"/>
    </row>
    <row r="855" spans="12:14" ht="12.75">
      <c r="L855" s="10"/>
      <c r="M855" s="10"/>
      <c r="N855" s="10"/>
    </row>
    <row r="856" spans="12:14" ht="12.75">
      <c r="L856" s="10"/>
      <c r="M856" s="10"/>
      <c r="N856" s="10"/>
    </row>
    <row r="857" spans="12:14" ht="12.75">
      <c r="L857" s="10"/>
      <c r="M857" s="10"/>
      <c r="N857" s="10"/>
    </row>
    <row r="858" spans="12:14" ht="12.75">
      <c r="L858" s="10"/>
      <c r="M858" s="10"/>
      <c r="N858" s="10"/>
    </row>
  </sheetData>
  <sheetProtection password="CCF5" sheet="1" objects="1" scenarios="1"/>
  <protectedRanges>
    <protectedRange sqref="B2:J2" name="Range1"/>
  </protectedRanges>
  <mergeCells count="40">
    <mergeCell ref="G8:J8"/>
    <mergeCell ref="C6:E6"/>
    <mergeCell ref="C8:E8"/>
    <mergeCell ref="C9:E9"/>
    <mergeCell ref="C22:E22"/>
    <mergeCell ref="C23:E23"/>
    <mergeCell ref="C18:E18"/>
    <mergeCell ref="C19:E19"/>
    <mergeCell ref="C20:E20"/>
    <mergeCell ref="C21:E21"/>
    <mergeCell ref="C48:J50"/>
    <mergeCell ref="B38:F39"/>
    <mergeCell ref="G31:J36"/>
    <mergeCell ref="G37:J41"/>
    <mergeCell ref="C42:J43"/>
    <mergeCell ref="B2:J2"/>
    <mergeCell ref="C12:E12"/>
    <mergeCell ref="C13:E13"/>
    <mergeCell ref="C3:E3"/>
    <mergeCell ref="G3:J3"/>
    <mergeCell ref="C17:E17"/>
    <mergeCell ref="K1:K3"/>
    <mergeCell ref="K4:K41"/>
    <mergeCell ref="C11:E11"/>
    <mergeCell ref="G4:J4"/>
    <mergeCell ref="C7:E7"/>
    <mergeCell ref="F6:J6"/>
    <mergeCell ref="G7:J7"/>
    <mergeCell ref="H9:J9"/>
    <mergeCell ref="G5:J5"/>
    <mergeCell ref="C44:J45"/>
    <mergeCell ref="B1:J1"/>
    <mergeCell ref="C4:E4"/>
    <mergeCell ref="C15:E15"/>
    <mergeCell ref="C16:E16"/>
    <mergeCell ref="C14:E14"/>
    <mergeCell ref="C5:E5"/>
    <mergeCell ref="B40:F40"/>
    <mergeCell ref="I11:J11"/>
    <mergeCell ref="C30:E30"/>
  </mergeCells>
  <conditionalFormatting sqref="K4">
    <cfRule type="expression" priority="1" dxfId="4" stopIfTrue="1">
      <formula>$G$11</formula>
    </cfRule>
    <cfRule type="expression" priority="2" dxfId="3" stopIfTrue="1">
      <formula>$F$11</formula>
    </cfRule>
  </conditionalFormatting>
  <conditionalFormatting sqref="C11:E11">
    <cfRule type="cellIs" priority="3" dxfId="4" operator="equal" stopIfTrue="1">
      <formula>"POLUZAVRŠNO NATJECANJE"</formula>
    </cfRule>
    <cfRule type="cellIs" priority="4" dxfId="3" operator="equal" stopIfTrue="1">
      <formula>"ZAVRŠNICA DP-a"</formula>
    </cfRule>
  </conditionalFormatting>
  <conditionalFormatting sqref="I13:J30">
    <cfRule type="expression" priority="5" dxfId="0" stopIfTrue="1">
      <formula>$H$11</formula>
    </cfRule>
    <cfRule type="expression" priority="6" dxfId="0" stopIfTrue="1">
      <formula>$B$43</formula>
    </cfRule>
    <cfRule type="expression" priority="7" dxfId="0" stopIfTrue="1">
      <formula>$B$44+$B$44:$B$49</formula>
    </cfRule>
  </conditionalFormatting>
  <dataValidations count="8">
    <dataValidation type="list" allowBlank="1" showInputMessage="1" showErrorMessage="1" promptTitle="SPOL" errorTitle="SPOL" error="Unijeli ste nedozvoljenu vrijednost!" sqref="I13:I30">
      <formula1>disciplina1</formula1>
    </dataValidation>
    <dataValidation type="list" allowBlank="1" showInputMessage="1" showErrorMessage="1" errorTitle="Ime škole" error="Umijeli ste nedozvoljenu vrijednost!" sqref="B2">
      <formula1>LISTA</formula1>
    </dataValidation>
    <dataValidation type="list" allowBlank="1" showInputMessage="1" showErrorMessage="1" errorTitle="Sport" error="Unijeli ste nedozvoljenu vrijednost!" sqref="C8:E8">
      <formula1>svisportovi3</formula1>
    </dataValidation>
    <dataValidation type="list" allowBlank="1" showInputMessage="1" showErrorMessage="1" promptTitle="SPOL" errorTitle="SPOL" error="Unijeli ste nedozvoljenu vrijednost!" sqref="G13:G30">
      <formula1>SPOL</formula1>
    </dataValidation>
    <dataValidation type="list" allowBlank="1" showInputMessage="1" showErrorMessage="1" sqref="G9">
      <formula1>gsm</formula1>
    </dataValidation>
    <dataValidation type="list" allowBlank="1" showInputMessage="1" showErrorMessage="1" sqref="C11">
      <formula1>TIP</formula1>
    </dataValidation>
    <dataValidation type="list" allowBlank="1" showInputMessage="1" showErrorMessage="1" promptTitle="SPOL" errorTitle="SPOL" error="Unijeli ste nedozvoljenu vrijednost!" sqref="J13:J30">
      <formula1>disciplina2</formula1>
    </dataValidation>
    <dataValidation type="list" allowBlank="1" showInputMessage="1" showErrorMessage="1" errorTitle="Sport" error="Unijeli ste nedozvoljenu vrijednost!" sqref="C9:E9">
      <formula1>SKUPINE</formula1>
    </dataValidation>
  </dataValidations>
  <printOptions/>
  <pageMargins left="0.29" right="0.36" top="0.34" bottom="0.49" header="0.2" footer="0.39"/>
  <pageSetup horizontalDpi="600" verticalDpi="600" orientation="landscape" paperSize="9" scale="54" r:id="rId4"/>
  <drawing r:id="rId3"/>
  <legacyDrawing r:id="rId2"/>
</worksheet>
</file>

<file path=xl/worksheets/sheet5.xml><?xml version="1.0" encoding="utf-8"?>
<worksheet xmlns="http://schemas.openxmlformats.org/spreadsheetml/2006/main" xmlns:r="http://schemas.openxmlformats.org/officeDocument/2006/relationships">
  <sheetPr>
    <tabColor indexed="15"/>
  </sheetPr>
  <dimension ref="A1:B23"/>
  <sheetViews>
    <sheetView zoomScalePageLayoutView="0" workbookViewId="0" topLeftCell="A1">
      <selection activeCell="G14" sqref="G14"/>
    </sheetView>
  </sheetViews>
  <sheetFormatPr defaultColWidth="9.140625" defaultRowHeight="12.75"/>
  <cols>
    <col min="1" max="1" width="30.57421875" style="0" customWidth="1"/>
    <col min="2" max="2" width="38.28125" style="0" customWidth="1"/>
  </cols>
  <sheetData>
    <row r="1" spans="1:2" ht="15.75" thickBot="1">
      <c r="A1" s="72" t="s">
        <v>2372</v>
      </c>
      <c r="B1" s="73" t="s">
        <v>2373</v>
      </c>
    </row>
    <row r="2" spans="1:2" ht="15">
      <c r="A2" s="74" t="s">
        <v>2374</v>
      </c>
      <c r="B2" s="75" t="s">
        <v>2375</v>
      </c>
    </row>
    <row r="3" spans="1:2" ht="15">
      <c r="A3" s="76"/>
      <c r="B3" s="77" t="s">
        <v>2376</v>
      </c>
    </row>
    <row r="4" spans="1:2" ht="15">
      <c r="A4" s="76"/>
      <c r="B4" s="77" t="s">
        <v>2377</v>
      </c>
    </row>
    <row r="5" spans="1:2" ht="15.75" thickBot="1">
      <c r="A5" s="78"/>
      <c r="B5" s="79" t="s">
        <v>2378</v>
      </c>
    </row>
    <row r="6" spans="1:2" ht="15">
      <c r="A6" s="80" t="s">
        <v>2379</v>
      </c>
      <c r="B6" s="81" t="s">
        <v>2380</v>
      </c>
    </row>
    <row r="7" spans="1:2" ht="15">
      <c r="A7" s="82"/>
      <c r="B7" s="83" t="s">
        <v>2381</v>
      </c>
    </row>
    <row r="8" spans="1:2" ht="15">
      <c r="A8" s="82"/>
      <c r="B8" s="83" t="s">
        <v>2382</v>
      </c>
    </row>
    <row r="9" spans="1:2" ht="15.75" thickBot="1">
      <c r="A9" s="84"/>
      <c r="B9" s="85" t="s">
        <v>2383</v>
      </c>
    </row>
    <row r="10" spans="1:2" ht="15">
      <c r="A10" s="86" t="s">
        <v>2384</v>
      </c>
      <c r="B10" s="87" t="s">
        <v>2385</v>
      </c>
    </row>
    <row r="11" spans="1:2" ht="15">
      <c r="A11" s="88"/>
      <c r="B11" s="89" t="s">
        <v>2386</v>
      </c>
    </row>
    <row r="12" spans="1:2" ht="15">
      <c r="A12" s="88"/>
      <c r="B12" s="89" t="s">
        <v>2387</v>
      </c>
    </row>
    <row r="13" spans="1:2" ht="15.75" thickBot="1">
      <c r="A13" s="90"/>
      <c r="B13" s="91" t="s">
        <v>2388</v>
      </c>
    </row>
    <row r="14" spans="1:2" ht="15">
      <c r="A14" s="92" t="s">
        <v>2389</v>
      </c>
      <c r="B14" s="93" t="s">
        <v>2390</v>
      </c>
    </row>
    <row r="15" spans="1:2" ht="15">
      <c r="A15" s="94"/>
      <c r="B15" s="95" t="s">
        <v>2391</v>
      </c>
    </row>
    <row r="16" spans="1:2" ht="15">
      <c r="A16" s="94"/>
      <c r="B16" s="95" t="s">
        <v>2392</v>
      </c>
    </row>
    <row r="17" spans="1:2" ht="15.75" thickBot="1">
      <c r="A17" s="96"/>
      <c r="B17" s="97" t="s">
        <v>2393</v>
      </c>
    </row>
    <row r="18" spans="1:2" ht="15">
      <c r="A18" s="98" t="s">
        <v>2394</v>
      </c>
      <c r="B18" s="99" t="s">
        <v>2395</v>
      </c>
    </row>
    <row r="19" spans="1:2" ht="15">
      <c r="A19" s="100"/>
      <c r="B19" s="101" t="s">
        <v>2396</v>
      </c>
    </row>
    <row r="20" spans="1:2" ht="15">
      <c r="A20" s="100"/>
      <c r="B20" s="101" t="s">
        <v>2397</v>
      </c>
    </row>
    <row r="21" spans="1:2" ht="15.75" thickBot="1">
      <c r="A21" s="102"/>
      <c r="B21" s="103" t="s">
        <v>2398</v>
      </c>
    </row>
    <row r="23" ht="12.75">
      <c r="A23" s="108" t="s">
        <v>31</v>
      </c>
    </row>
  </sheetData>
  <sheetProtection password="CCF5" sheet="1" objects="1" scenarios="1"/>
  <hyperlinks>
    <hyperlink ref="A23" location="'Uputstvo za ispunjavanje'!A1" display="Natrag na Uputstvo"/>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5"/>
  </sheetPr>
  <dimension ref="A1:N94"/>
  <sheetViews>
    <sheetView zoomScalePageLayoutView="0" workbookViewId="0" topLeftCell="A1">
      <selection activeCell="F7" sqref="F7"/>
    </sheetView>
  </sheetViews>
  <sheetFormatPr defaultColWidth="9.140625" defaultRowHeight="12.75"/>
  <cols>
    <col min="1" max="1" width="3.7109375" style="0" customWidth="1"/>
    <col min="2" max="3" width="12.57421875" style="0" customWidth="1"/>
    <col min="4" max="5" width="39.421875" style="0" customWidth="1"/>
    <col min="6" max="6" width="54.28125" style="0" customWidth="1"/>
    <col min="7" max="7" width="33.28125" style="0" customWidth="1"/>
    <col min="8" max="8" width="20.7109375" style="0" customWidth="1"/>
  </cols>
  <sheetData>
    <row r="1" ht="16.5" customHeight="1">
      <c r="G1" s="1"/>
    </row>
    <row r="2" spans="1:7" ht="20.25" customHeight="1">
      <c r="A2" t="s">
        <v>1632</v>
      </c>
      <c r="F2" s="124" t="s">
        <v>2443</v>
      </c>
      <c r="G2" s="2" t="s">
        <v>236</v>
      </c>
    </row>
    <row r="3" spans="1:14" ht="19.5" customHeight="1">
      <c r="A3" t="s">
        <v>1633</v>
      </c>
      <c r="C3" s="3"/>
      <c r="D3" s="6"/>
      <c r="E3" s="6"/>
      <c r="F3" s="125" t="s">
        <v>2442</v>
      </c>
      <c r="G3" s="2" t="s">
        <v>237</v>
      </c>
      <c r="H3" s="3"/>
      <c r="I3" s="3"/>
      <c r="J3" s="3"/>
      <c r="K3" s="3"/>
      <c r="L3" s="3"/>
      <c r="M3" s="3"/>
      <c r="N3" s="3"/>
    </row>
    <row r="4" spans="3:14" ht="19.5" customHeight="1">
      <c r="C4" s="3"/>
      <c r="D4" s="4"/>
      <c r="E4" s="4"/>
      <c r="F4" s="125" t="s">
        <v>7035</v>
      </c>
      <c r="G4" s="2" t="s">
        <v>238</v>
      </c>
      <c r="H4" s="4"/>
      <c r="I4" s="4"/>
      <c r="J4" s="4"/>
      <c r="K4" s="4"/>
      <c r="L4" s="4"/>
      <c r="M4" s="4"/>
      <c r="N4" s="3"/>
    </row>
    <row r="5" spans="3:14" ht="18.75" customHeight="1">
      <c r="C5" s="3"/>
      <c r="D5" s="4"/>
      <c r="E5" s="4"/>
      <c r="F5" s="125" t="s">
        <v>234</v>
      </c>
      <c r="G5" s="2" t="s">
        <v>239</v>
      </c>
      <c r="H5" s="4"/>
      <c r="I5" s="4"/>
      <c r="J5" s="4"/>
      <c r="K5" s="4"/>
      <c r="L5" s="4"/>
      <c r="M5" s="4"/>
      <c r="N5" s="3"/>
    </row>
    <row r="6" spans="3:14" ht="19.5" customHeight="1">
      <c r="C6" s="3"/>
      <c r="D6" s="4"/>
      <c r="E6" s="4"/>
      <c r="F6" s="4"/>
      <c r="G6" s="2" t="s">
        <v>240</v>
      </c>
      <c r="H6" s="4"/>
      <c r="I6" s="4"/>
      <c r="J6" s="4"/>
      <c r="K6" s="4"/>
      <c r="L6" s="4"/>
      <c r="M6" s="4"/>
      <c r="N6" s="3"/>
    </row>
    <row r="7" spans="3:14" ht="19.5" customHeight="1">
      <c r="C7" s="3"/>
      <c r="D7" s="4"/>
      <c r="E7" s="4"/>
      <c r="F7" s="4"/>
      <c r="G7" s="2" t="s">
        <v>241</v>
      </c>
      <c r="H7" s="4"/>
      <c r="I7" s="4"/>
      <c r="J7" s="4"/>
      <c r="K7" s="4"/>
      <c r="L7" s="4"/>
      <c r="M7" s="4"/>
      <c r="N7" s="3"/>
    </row>
    <row r="8" spans="5:7" ht="19.5" customHeight="1">
      <c r="E8" t="s">
        <v>1634</v>
      </c>
      <c r="F8" s="58" t="s">
        <v>2435</v>
      </c>
      <c r="G8" s="2" t="s">
        <v>242</v>
      </c>
    </row>
    <row r="9" spans="5:7" ht="19.5" customHeight="1">
      <c r="E9" t="s">
        <v>1635</v>
      </c>
      <c r="F9" s="58"/>
      <c r="G9" s="2" t="s">
        <v>243</v>
      </c>
    </row>
    <row r="10" spans="5:8" ht="19.5" customHeight="1">
      <c r="E10" t="s">
        <v>1636</v>
      </c>
      <c r="F10" s="58" t="s">
        <v>2436</v>
      </c>
      <c r="G10" s="2" t="s">
        <v>246</v>
      </c>
      <c r="H10" s="57" t="s">
        <v>244</v>
      </c>
    </row>
    <row r="11" spans="5:8" ht="19.5" customHeight="1">
      <c r="E11" t="s">
        <v>1637</v>
      </c>
      <c r="F11" s="58"/>
      <c r="G11" s="2" t="s">
        <v>247</v>
      </c>
      <c r="H11" s="57" t="s">
        <v>245</v>
      </c>
    </row>
    <row r="12" spans="5:7" ht="19.5" customHeight="1">
      <c r="E12" t="s">
        <v>1638</v>
      </c>
      <c r="F12" s="58"/>
      <c r="G12" s="2" t="s">
        <v>248</v>
      </c>
    </row>
    <row r="13" spans="5:7" ht="19.5" customHeight="1">
      <c r="E13" t="s">
        <v>1639</v>
      </c>
      <c r="F13" s="58"/>
      <c r="G13" s="2" t="s">
        <v>249</v>
      </c>
    </row>
    <row r="14" spans="5:8" ht="19.5" customHeight="1">
      <c r="E14" t="s">
        <v>1640</v>
      </c>
      <c r="F14" s="58"/>
      <c r="G14" s="2" t="s">
        <v>250</v>
      </c>
      <c r="H14" s="24" t="s">
        <v>659</v>
      </c>
    </row>
    <row r="15" spans="5:8" ht="19.5" customHeight="1">
      <c r="E15" t="s">
        <v>1641</v>
      </c>
      <c r="F15" s="58"/>
      <c r="G15" s="2" t="s">
        <v>251</v>
      </c>
      <c r="H15" s="24" t="s">
        <v>660</v>
      </c>
    </row>
    <row r="16" spans="4:8" ht="19.5" customHeight="1">
      <c r="D16" t="s">
        <v>2367</v>
      </c>
      <c r="E16" t="s">
        <v>1642</v>
      </c>
      <c r="F16" s="58"/>
      <c r="G16" s="2" t="s">
        <v>252</v>
      </c>
      <c r="H16" s="24" t="s">
        <v>661</v>
      </c>
    </row>
    <row r="17" spans="4:8" ht="19.5" customHeight="1">
      <c r="D17" t="s">
        <v>2368</v>
      </c>
      <c r="E17" t="s">
        <v>1643</v>
      </c>
      <c r="F17" s="58"/>
      <c r="G17" s="2" t="s">
        <v>254</v>
      </c>
      <c r="H17" s="24" t="s">
        <v>662</v>
      </c>
    </row>
    <row r="18" spans="4:8" ht="19.5" customHeight="1">
      <c r="D18" t="s">
        <v>2369</v>
      </c>
      <c r="E18" t="s">
        <v>1644</v>
      </c>
      <c r="F18" s="58" t="s">
        <v>2437</v>
      </c>
      <c r="G18" s="2" t="s">
        <v>255</v>
      </c>
      <c r="H18" s="24" t="s">
        <v>663</v>
      </c>
    </row>
    <row r="19" spans="4:8" ht="19.5" customHeight="1">
      <c r="D19" t="s">
        <v>2370</v>
      </c>
      <c r="E19" t="s">
        <v>1645</v>
      </c>
      <c r="F19" s="58"/>
      <c r="G19" s="2" t="s">
        <v>256</v>
      </c>
      <c r="H19" s="57" t="s">
        <v>253</v>
      </c>
    </row>
    <row r="20" spans="4:7" ht="19.5" customHeight="1">
      <c r="D20" t="s">
        <v>2366</v>
      </c>
      <c r="E20" t="s">
        <v>1646</v>
      </c>
      <c r="F20" s="58"/>
      <c r="G20" s="2" t="s">
        <v>258</v>
      </c>
    </row>
    <row r="21" spans="4:7" ht="19.5" customHeight="1">
      <c r="D21" t="s">
        <v>2371</v>
      </c>
      <c r="E21" t="s">
        <v>1647</v>
      </c>
      <c r="F21" s="58"/>
      <c r="G21" s="2" t="s">
        <v>558</v>
      </c>
    </row>
    <row r="22" spans="5:7" ht="19.5" customHeight="1">
      <c r="E22" t="s">
        <v>1648</v>
      </c>
      <c r="F22" s="58"/>
      <c r="G22" s="2" t="s">
        <v>259</v>
      </c>
    </row>
    <row r="23" spans="6:8" ht="19.5" customHeight="1">
      <c r="F23" s="58"/>
      <c r="G23" s="2" t="s">
        <v>260</v>
      </c>
      <c r="H23" s="57" t="s">
        <v>257</v>
      </c>
    </row>
    <row r="24" spans="6:7" ht="19.5" customHeight="1">
      <c r="F24" s="58"/>
      <c r="G24" s="2" t="s">
        <v>263</v>
      </c>
    </row>
    <row r="25" spans="4:7" ht="19.5" customHeight="1">
      <c r="D25" t="s">
        <v>2362</v>
      </c>
      <c r="F25" s="58" t="s">
        <v>2438</v>
      </c>
      <c r="G25" s="2" t="s">
        <v>264</v>
      </c>
    </row>
    <row r="26" spans="4:7" ht="19.5" customHeight="1">
      <c r="D26" t="s">
        <v>2363</v>
      </c>
      <c r="G26" s="2" t="s">
        <v>265</v>
      </c>
    </row>
    <row r="27" spans="4:7" ht="19.5" customHeight="1">
      <c r="D27" t="s">
        <v>2364</v>
      </c>
      <c r="G27" s="2" t="s">
        <v>266</v>
      </c>
    </row>
    <row r="28" spans="7:8" ht="19.5" customHeight="1">
      <c r="G28" s="2" t="s">
        <v>267</v>
      </c>
      <c r="H28" s="57" t="s">
        <v>261</v>
      </c>
    </row>
    <row r="29" spans="6:8" ht="19.5" customHeight="1">
      <c r="F29" s="5"/>
      <c r="G29" s="2" t="s">
        <v>268</v>
      </c>
      <c r="H29" s="57" t="s">
        <v>262</v>
      </c>
    </row>
    <row r="30" spans="6:7" ht="19.5" customHeight="1">
      <c r="F30" s="5"/>
      <c r="G30" s="2" t="s">
        <v>269</v>
      </c>
    </row>
    <row r="31" spans="6:7" ht="19.5" customHeight="1">
      <c r="F31" s="5"/>
      <c r="G31" s="2" t="s">
        <v>270</v>
      </c>
    </row>
    <row r="32" ht="19.5" customHeight="1">
      <c r="G32" t="s">
        <v>1751</v>
      </c>
    </row>
    <row r="33" ht="19.5" customHeight="1">
      <c r="G33" t="s">
        <v>1752</v>
      </c>
    </row>
    <row r="34" ht="19.5" customHeight="1">
      <c r="G34" t="s">
        <v>1755</v>
      </c>
    </row>
    <row r="35" ht="19.5" customHeight="1">
      <c r="G35" t="s">
        <v>1756</v>
      </c>
    </row>
    <row r="36" ht="19.5" customHeight="1">
      <c r="G36" t="s">
        <v>1757</v>
      </c>
    </row>
    <row r="37" ht="19.5" customHeight="1">
      <c r="G37" t="s">
        <v>1758</v>
      </c>
    </row>
    <row r="38" ht="19.5" customHeight="1"/>
    <row r="39" ht="19.5" customHeight="1"/>
    <row r="40" ht="19.5" customHeight="1">
      <c r="H40" s="58" t="s">
        <v>1753</v>
      </c>
    </row>
    <row r="41" ht="19.5" customHeight="1">
      <c r="H41" s="58" t="s">
        <v>1754</v>
      </c>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c r="F54">
        <f>COUNTIF(F56:F73,"OPREZ -u svakoj disciplini možete prijaviti najviše 2 natjecatelja!")</f>
        <v>0</v>
      </c>
    </row>
    <row r="55" ht="19.5" customHeight="1"/>
    <row r="56" spans="3:6" ht="19.5" customHeight="1">
      <c r="C56">
        <v>1</v>
      </c>
      <c r="D56" s="121" t="s">
        <v>2435</v>
      </c>
      <c r="E56" s="121">
        <f>COUNTIF('OBRAZAC A'!$I$13:$I$33,"60m")</f>
        <v>0</v>
      </c>
      <c r="F56" t="b">
        <f>IF(E56&lt;3,TRUE,"OPREZ -u svakoj disciplini možete prijaviti najviše 2 natjecatelja!")</f>
        <v>1</v>
      </c>
    </row>
    <row r="57" spans="3:6" ht="19.5" customHeight="1">
      <c r="C57">
        <v>2</v>
      </c>
      <c r="D57" s="121" t="s">
        <v>1634</v>
      </c>
      <c r="E57" s="121">
        <f>COUNTIF('OBRAZAC A'!$I$13:$I$33,"100m")</f>
        <v>0</v>
      </c>
      <c r="F57" t="b">
        <f aca="true" t="shared" si="0" ref="F57:F69">IF(E57&lt;3,TRUE,"OPREZ -u svakoj disciplini možete prijaviti najviše 2 natjecatelja!")</f>
        <v>1</v>
      </c>
    </row>
    <row r="58" spans="3:6" ht="19.5" customHeight="1">
      <c r="C58">
        <v>3</v>
      </c>
      <c r="D58" s="121" t="s">
        <v>2436</v>
      </c>
      <c r="E58" s="121">
        <f>COUNTIF('OBRAZAC A'!$I$13:$I$33,"200m")</f>
        <v>0</v>
      </c>
      <c r="F58" t="b">
        <f t="shared" si="0"/>
        <v>1</v>
      </c>
    </row>
    <row r="59" spans="3:6" ht="19.5" customHeight="1">
      <c r="C59">
        <v>4</v>
      </c>
      <c r="D59" s="121" t="s">
        <v>1635</v>
      </c>
      <c r="E59" s="121">
        <f>COUNTIF('OBRAZAC A'!$I$13:$I$33,"300m")</f>
        <v>0</v>
      </c>
      <c r="F59" t="b">
        <f t="shared" si="0"/>
        <v>1</v>
      </c>
    </row>
    <row r="60" spans="3:6" ht="19.5" customHeight="1">
      <c r="C60">
        <v>5</v>
      </c>
      <c r="D60" s="121" t="s">
        <v>1636</v>
      </c>
      <c r="E60" s="121">
        <f>COUNTIF('OBRAZAC A'!$I$13:$I$33,"400m")</f>
        <v>0</v>
      </c>
      <c r="F60" t="b">
        <f t="shared" si="0"/>
        <v>1</v>
      </c>
    </row>
    <row r="61" spans="3:6" ht="19.5" customHeight="1">
      <c r="C61">
        <v>6</v>
      </c>
      <c r="D61" s="121" t="s">
        <v>1637</v>
      </c>
      <c r="E61" s="121">
        <f>COUNTIF('OBRAZAC A'!$I$13:$I$33,"600m")</f>
        <v>0</v>
      </c>
      <c r="F61" t="b">
        <f t="shared" si="0"/>
        <v>1</v>
      </c>
    </row>
    <row r="62" spans="3:6" ht="19.5" customHeight="1">
      <c r="C62">
        <v>7</v>
      </c>
      <c r="D62" s="121" t="s">
        <v>1638</v>
      </c>
      <c r="E62" s="121">
        <f>COUNTIF('OBRAZAC A'!$I$13:$I$33,"800m")</f>
        <v>0</v>
      </c>
      <c r="F62" t="b">
        <f t="shared" si="0"/>
        <v>1</v>
      </c>
    </row>
    <row r="63" spans="3:6" ht="19.5" customHeight="1">
      <c r="C63">
        <v>8</v>
      </c>
      <c r="D63" s="121" t="s">
        <v>1639</v>
      </c>
      <c r="E63" s="121">
        <f>COUNTIF('OBRAZAC A'!$I$13:$I$33,"1000m")</f>
        <v>0</v>
      </c>
      <c r="F63" t="b">
        <f t="shared" si="0"/>
        <v>1</v>
      </c>
    </row>
    <row r="64" spans="3:6" ht="19.5" customHeight="1">
      <c r="C64">
        <v>9</v>
      </c>
      <c r="D64" s="121" t="s">
        <v>1640</v>
      </c>
      <c r="E64" s="121">
        <f>COUNTIF('OBRAZAC A'!$I$13:$I$33,"dalj")</f>
        <v>0</v>
      </c>
      <c r="F64" t="b">
        <f t="shared" si="0"/>
        <v>1</v>
      </c>
    </row>
    <row r="65" spans="3:6" ht="19.5" customHeight="1">
      <c r="C65">
        <v>10</v>
      </c>
      <c r="D65" s="121" t="s">
        <v>1641</v>
      </c>
      <c r="E65" s="121">
        <f>COUNTIF('OBRAZAC A'!$I$13:$I$33,"vis")</f>
        <v>0</v>
      </c>
      <c r="F65" t="b">
        <f t="shared" si="0"/>
        <v>1</v>
      </c>
    </row>
    <row r="66" spans="3:6" ht="19.5" customHeight="1">
      <c r="C66">
        <v>11</v>
      </c>
      <c r="D66" s="121" t="s">
        <v>2437</v>
      </c>
      <c r="E66" s="121">
        <f>COUNTIF('OBRAZAC A'!$I$13:$I$33,"bacanje loptice 250 g")</f>
        <v>0</v>
      </c>
      <c r="F66" t="b">
        <f t="shared" si="0"/>
        <v>1</v>
      </c>
    </row>
    <row r="67" spans="3:6" ht="19.5" customHeight="1">
      <c r="C67">
        <v>12</v>
      </c>
      <c r="D67" s="121" t="s">
        <v>1642</v>
      </c>
      <c r="E67" s="121">
        <f>COUNTIF('OBRAZAC A'!$I$13:$I$33,"kugla 4 KG")</f>
        <v>0</v>
      </c>
      <c r="F67" t="b">
        <f t="shared" si="0"/>
        <v>1</v>
      </c>
    </row>
    <row r="68" spans="3:6" ht="19.5" customHeight="1">
      <c r="C68">
        <v>13</v>
      </c>
      <c r="D68" s="121" t="s">
        <v>1643</v>
      </c>
      <c r="E68" s="121">
        <f>COUNTIF('OBRAZAC A'!$I$13:$I$33,"kugla 3 KG")</f>
        <v>0</v>
      </c>
      <c r="F68" t="b">
        <f t="shared" si="0"/>
        <v>1</v>
      </c>
    </row>
    <row r="69" spans="3:6" ht="19.5" customHeight="1">
      <c r="C69">
        <v>14</v>
      </c>
      <c r="D69" s="121" t="s">
        <v>1644</v>
      </c>
      <c r="E69" s="121">
        <f>COUNTIF('OBRAZAC A'!$I$13:$I$33,"kugla 5 KG")</f>
        <v>0</v>
      </c>
      <c r="F69" t="b">
        <f t="shared" si="0"/>
        <v>1</v>
      </c>
    </row>
    <row r="70" spans="3:6" ht="19.5" customHeight="1">
      <c r="C70">
        <v>15</v>
      </c>
      <c r="D70" s="120" t="s">
        <v>1645</v>
      </c>
      <c r="E70" s="120">
        <f>COUNTIF('OBRAZAC A'!$I$13:$I$33,"50 m slobodno")</f>
        <v>0</v>
      </c>
      <c r="F70" t="b">
        <f>IF(E70&lt;3,TRUE,"OPREZ -u svakoj disciplini možete prijaviti najviše 1 natjecatelja!")</f>
        <v>1</v>
      </c>
    </row>
    <row r="71" spans="3:6" ht="19.5" customHeight="1">
      <c r="C71">
        <v>16</v>
      </c>
      <c r="D71" s="120" t="s">
        <v>1646</v>
      </c>
      <c r="E71" s="120">
        <f>COUNTIF('OBRAZAC A'!$I$13:$I$33,"50 m leđno")</f>
        <v>0</v>
      </c>
      <c r="F71" t="b">
        <f>IF(E71&lt;3,TRUE,"OPREZ -u svakoj disciplini možete prijaviti najviše 1 natjecatelja!")</f>
        <v>1</v>
      </c>
    </row>
    <row r="72" spans="3:6" ht="19.5" customHeight="1">
      <c r="C72">
        <v>17</v>
      </c>
      <c r="D72" s="120" t="s">
        <v>1647</v>
      </c>
      <c r="E72" s="120">
        <f>COUNTIF('OBRAZAC A'!$I$13:$I$33,"50 m prsno")</f>
        <v>0</v>
      </c>
      <c r="F72" t="b">
        <f>IF(E72&lt;3,TRUE,"OPREZ -u svakoj disciplini možete prijaviti najviše 1 natjecatelja!")</f>
        <v>1</v>
      </c>
    </row>
    <row r="73" spans="3:6" ht="19.5" customHeight="1">
      <c r="C73">
        <v>18</v>
      </c>
      <c r="D73" s="120" t="s">
        <v>1648</v>
      </c>
      <c r="E73" s="120">
        <f>COUNTIF('OBRAZAC A'!$I$13:$I$33,"50 m leptir")</f>
        <v>0</v>
      </c>
      <c r="F73" t="b">
        <f>IF(E73&lt;3,TRUE,"OPREZ -u svakoj disciplini možete prijaviti najviše 1 natjecatelja!")</f>
        <v>1</v>
      </c>
    </row>
    <row r="74" ht="19.5" customHeight="1"/>
    <row r="75" ht="19.5" customHeight="1"/>
    <row r="76" ht="19.5" customHeight="1"/>
    <row r="77" spans="3:6" ht="19.5" customHeight="1">
      <c r="C77">
        <v>1</v>
      </c>
      <c r="D77">
        <f>VLOOKUP(D56,D56:E73,2,FALSE)</f>
        <v>0</v>
      </c>
      <c r="F77">
        <f>IF(VLOOKUP(D56,D56:E73,2,FALSE)&lt;3,,"Najviše 2 discipline")</f>
        <v>0</v>
      </c>
    </row>
    <row r="78" spans="3:6" ht="19.5" customHeight="1">
      <c r="C78">
        <v>2</v>
      </c>
      <c r="D78">
        <f aca="true" t="shared" si="1" ref="D78:D93">VLOOKUP(D57,D57:E74,2,FALSE)</f>
        <v>0</v>
      </c>
      <c r="F78">
        <f aca="true" t="shared" si="2" ref="F78:F94">IF(VLOOKUP(D57,D57:E74,2,FALSE)&lt;3,,"Najviše 2 discipline")</f>
        <v>0</v>
      </c>
    </row>
    <row r="79" spans="3:6" ht="19.5" customHeight="1">
      <c r="C79">
        <v>3</v>
      </c>
      <c r="D79">
        <f t="shared" si="1"/>
        <v>0</v>
      </c>
      <c r="F79">
        <f t="shared" si="2"/>
        <v>0</v>
      </c>
    </row>
    <row r="80" spans="3:6" ht="19.5" customHeight="1">
      <c r="C80">
        <v>4</v>
      </c>
      <c r="D80">
        <f t="shared" si="1"/>
        <v>0</v>
      </c>
      <c r="F80">
        <f t="shared" si="2"/>
        <v>0</v>
      </c>
    </row>
    <row r="81" spans="3:6" ht="19.5" customHeight="1">
      <c r="C81">
        <v>5</v>
      </c>
      <c r="D81">
        <f t="shared" si="1"/>
        <v>0</v>
      </c>
      <c r="F81">
        <f t="shared" si="2"/>
        <v>0</v>
      </c>
    </row>
    <row r="82" spans="3:6" ht="19.5" customHeight="1">
      <c r="C82">
        <v>6</v>
      </c>
      <c r="D82">
        <f t="shared" si="1"/>
        <v>0</v>
      </c>
      <c r="F82">
        <f t="shared" si="2"/>
        <v>0</v>
      </c>
    </row>
    <row r="83" spans="3:6" ht="19.5" customHeight="1">
      <c r="C83">
        <v>7</v>
      </c>
      <c r="D83">
        <f t="shared" si="1"/>
        <v>0</v>
      </c>
      <c r="F83">
        <f t="shared" si="2"/>
        <v>0</v>
      </c>
    </row>
    <row r="84" spans="3:6" ht="19.5" customHeight="1">
      <c r="C84">
        <v>8</v>
      </c>
      <c r="D84">
        <f t="shared" si="1"/>
        <v>0</v>
      </c>
      <c r="F84">
        <f t="shared" si="2"/>
        <v>0</v>
      </c>
    </row>
    <row r="85" spans="3:6" ht="19.5" customHeight="1">
      <c r="C85">
        <v>9</v>
      </c>
      <c r="D85">
        <f t="shared" si="1"/>
        <v>0</v>
      </c>
      <c r="F85">
        <f t="shared" si="2"/>
        <v>0</v>
      </c>
    </row>
    <row r="86" spans="3:6" ht="19.5" customHeight="1">
      <c r="C86">
        <v>10</v>
      </c>
      <c r="D86">
        <f t="shared" si="1"/>
        <v>0</v>
      </c>
      <c r="F86">
        <f t="shared" si="2"/>
        <v>0</v>
      </c>
    </row>
    <row r="87" spans="3:6" ht="19.5" customHeight="1">
      <c r="C87">
        <v>11</v>
      </c>
      <c r="D87">
        <f t="shared" si="1"/>
        <v>0</v>
      </c>
      <c r="F87">
        <f t="shared" si="2"/>
        <v>0</v>
      </c>
    </row>
    <row r="88" spans="3:6" ht="19.5" customHeight="1">
      <c r="C88">
        <v>12</v>
      </c>
      <c r="D88">
        <f t="shared" si="1"/>
        <v>0</v>
      </c>
      <c r="F88">
        <f t="shared" si="2"/>
        <v>0</v>
      </c>
    </row>
    <row r="89" spans="3:6" ht="19.5" customHeight="1">
      <c r="C89">
        <v>13</v>
      </c>
      <c r="D89">
        <f t="shared" si="1"/>
        <v>0</v>
      </c>
      <c r="F89">
        <f t="shared" si="2"/>
        <v>0</v>
      </c>
    </row>
    <row r="90" spans="3:6" ht="19.5" customHeight="1">
      <c r="C90">
        <v>14</v>
      </c>
      <c r="D90">
        <f t="shared" si="1"/>
        <v>0</v>
      </c>
      <c r="F90">
        <f t="shared" si="2"/>
        <v>0</v>
      </c>
    </row>
    <row r="91" spans="3:6" ht="11.25" customHeight="1">
      <c r="C91">
        <v>15</v>
      </c>
      <c r="D91">
        <f t="shared" si="1"/>
        <v>0</v>
      </c>
      <c r="F91">
        <f t="shared" si="2"/>
        <v>0</v>
      </c>
    </row>
    <row r="92" spans="3:6" ht="10.5" customHeight="1">
      <c r="C92">
        <v>16</v>
      </c>
      <c r="D92">
        <f t="shared" si="1"/>
        <v>0</v>
      </c>
      <c r="F92">
        <f t="shared" si="2"/>
        <v>0</v>
      </c>
    </row>
    <row r="93" spans="3:6" ht="12" customHeight="1">
      <c r="C93">
        <v>17</v>
      </c>
      <c r="D93">
        <f t="shared" si="1"/>
        <v>0</v>
      </c>
      <c r="F93">
        <f t="shared" si="2"/>
        <v>0</v>
      </c>
    </row>
    <row r="94" spans="3:6" ht="12.75" customHeight="1">
      <c r="C94">
        <v>18</v>
      </c>
      <c r="D94">
        <f>VLOOKUP(D73,D73:E90,2,FALSE)</f>
        <v>0</v>
      </c>
      <c r="F94">
        <f t="shared" si="2"/>
        <v>0</v>
      </c>
    </row>
    <row r="95" ht="12" customHeight="1"/>
    <row r="96" ht="17.25" customHeight="1"/>
    <row r="97" ht="17.25" customHeight="1"/>
    <row r="98" ht="18" customHeight="1"/>
    <row r="99" ht="15" customHeight="1"/>
    <row r="100" ht="26.2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sheetData>
  <sheetProtection password="CCF5" sheet="1" objects="1" scenarios="1"/>
  <printOptions/>
  <pageMargins left="0.75" right="0.75" top="1" bottom="1" header="0.5" footer="0.5"/>
  <pageSetup horizontalDpi="600" verticalDpi="600" orientation="portrait" paperSize="9" r:id="rId1"/>
  <ignoredErrors>
    <ignoredError sqref="H14:H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Goran Jukić</dc:creator>
  <cp:keywords/>
  <dc:description/>
  <cp:lastModifiedBy>Martin B.</cp:lastModifiedBy>
  <cp:lastPrinted>2011-02-07T14:28:54Z</cp:lastPrinted>
  <dcterms:created xsi:type="dcterms:W3CDTF">2009-02-23T14:21:55Z</dcterms:created>
  <dcterms:modified xsi:type="dcterms:W3CDTF">2013-03-14T13:05:11Z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